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cred&amp;deb-rev" sheetId="1" state="hidden" r:id="rId1"/>
    <sheet name="BS" sheetId="2" r:id="rId2"/>
  </sheets>
  <externalReferences>
    <externalReference r:id="rId5"/>
    <externalReference r:id="rId6"/>
    <externalReference r:id="rId7"/>
    <externalReference r:id="rId8"/>
  </externalReferences>
  <definedNames>
    <definedName name="\F">#REF!</definedName>
    <definedName name="asd">#REF!</definedName>
    <definedName name="BALSHT" localSheetId="0">'cred&amp;deb-rev'!#REF!</definedName>
    <definedName name="BALSHT">#REF!</definedName>
    <definedName name="COMPARISON" localSheetId="0">'cred&amp;deb-rev'!#REF!</definedName>
    <definedName name="COMPARISON">#REF!</definedName>
    <definedName name="CONSADJ">#REF!</definedName>
    <definedName name="CONSBS">#REF!</definedName>
    <definedName name="CYC" localSheetId="0">'cred&amp;deb-rev'!#REF!</definedName>
    <definedName name="CYC">#REF!</definedName>
    <definedName name="DETAIL1" localSheetId="0">'cred&amp;deb-rev'!#REF!</definedName>
    <definedName name="DETAIL1">#REF!</definedName>
    <definedName name="DETAIL2" localSheetId="0">'cred&amp;deb-rev'!#REF!</definedName>
    <definedName name="DETAIL2">#REF!</definedName>
    <definedName name="DETAIL4" localSheetId="0">'cred&amp;deb-rev'!#REF!</definedName>
    <definedName name="DETAIL4">#REF!</definedName>
    <definedName name="DETAIL5" localSheetId="0">'cred&amp;deb-rev'!#REF!</definedName>
    <definedName name="DETAIL5">#REF!</definedName>
    <definedName name="dfg">#REF!</definedName>
    <definedName name="dsfg">#REF!</definedName>
    <definedName name="ersgt">#REF!</definedName>
    <definedName name="ert">#REF!</definedName>
    <definedName name="fds">#REF!</definedName>
    <definedName name="fgh">#REF!</definedName>
    <definedName name="g">#REF!</definedName>
    <definedName name="gfh">#REF!</definedName>
    <definedName name="ghj">#REF!</definedName>
    <definedName name="LOANS" localSheetId="0">'cred&amp;deb-rev'!#REF!</definedName>
    <definedName name="LOANS">'[1]bs12+0'!#REF!</definedName>
    <definedName name="MGTBS">#REF!</definedName>
    <definedName name="MTH11">#REF!</definedName>
    <definedName name="MTH12">#REF!</definedName>
    <definedName name="NFA" localSheetId="0">'cred&amp;deb-rev'!#REF!</definedName>
    <definedName name="NFA">#REF!</definedName>
    <definedName name="P&amp;L" localSheetId="0">'cred&amp;deb-rev'!#REF!</definedName>
    <definedName name="P&amp;L">#REF!</definedName>
    <definedName name="PAGE1" localSheetId="0">'cred&amp;deb-rev'!#REF!</definedName>
    <definedName name="PAGE1">#REF!</definedName>
    <definedName name="PAGE2" localSheetId="0">'cred&amp;deb-rev'!#REF!</definedName>
    <definedName name="PAGE2">#REF!</definedName>
    <definedName name="PAGE3" localSheetId="0">'cred&amp;deb-rev'!#REF!</definedName>
    <definedName name="PAGE3">#REF!</definedName>
    <definedName name="PAGE4" localSheetId="0">'cred&amp;deb-rev'!#REF!</definedName>
    <definedName name="PAGE4">#REF!</definedName>
    <definedName name="PAGE5" localSheetId="0">'cred&amp;deb-rev'!#REF!</definedName>
    <definedName name="PAGE5">#REF!</definedName>
    <definedName name="_xlnm.Print_Area" localSheetId="1">'BS'!$A$1:$M$66</definedName>
    <definedName name="_xlnm.Print_Area" localSheetId="0">'cred&amp;deb-rev'!$A$1:$O$60</definedName>
    <definedName name="_xlnm.Print_Titles" localSheetId="0">'cred&amp;deb-rev'!$1:$7</definedName>
    <definedName name="SAVEMENU">#REF!</definedName>
    <definedName name="sd">#REF!</definedName>
    <definedName name="SUBS" localSheetId="0">'cred&amp;deb-rev'!#REF!</definedName>
    <definedName name="SUBS">#REF!</definedName>
    <definedName name="sx">#REF!</definedName>
    <definedName name="UKREPORT">'[2]UK'!$B$5:$J$46</definedName>
    <definedName name="wer">#REF!</definedName>
    <definedName name="xcv">#REF!</definedName>
    <definedName name="zsdf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<sst xmlns="http://schemas.openxmlformats.org/spreadsheetml/2006/main" count="124" uniqueCount="106">
  <si>
    <t>RM'000</t>
  </si>
  <si>
    <t>AS AT END</t>
  </si>
  <si>
    <t xml:space="preserve">OF CURRENT </t>
  </si>
  <si>
    <t>QUARTER</t>
  </si>
  <si>
    <t xml:space="preserve">AS AT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</si>
  <si>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</si>
  <si>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</si>
  <si>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</si>
  <si>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</si>
  <si>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</si>
  <si>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</si>
  <si>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</si>
  <si>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</si>
  <si>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</si>
  <si>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Creditors</t>
  </si>
  <si>
    <t>Short Term Investments</t>
  </si>
  <si>
    <t>Cash</t>
  </si>
  <si>
    <t>Trade Debtors</t>
  </si>
  <si>
    <t>Short Term Borrowings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</si>
  <si>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</si>
  <si>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</si>
  <si>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</si>
  <si>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</si>
  <si>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</si>
  <si>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</si>
  <si>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Minority Interest</t>
  </si>
  <si>
    <t>Long Term Borrowings</t>
  </si>
  <si>
    <t>Other Long Term Liabilities</t>
  </si>
  <si>
    <t>31/12/1998</t>
  </si>
  <si>
    <t>Goodwill</t>
  </si>
  <si>
    <t>Trademarks</t>
  </si>
  <si>
    <t>Other debtors and Prepayments</t>
  </si>
  <si>
    <t>Amounts due from other related companies</t>
  </si>
  <si>
    <t>Amounts due to other related companies</t>
  </si>
  <si>
    <t>Proposed Dividend</t>
  </si>
  <si>
    <t>Retained Profit</t>
  </si>
  <si>
    <t>General Reserve</t>
  </si>
  <si>
    <t>MALAYSIAN TOBACCO COMPANY BERHAD</t>
  </si>
  <si>
    <t xml:space="preserve">BALANCE SHEET FORECAST </t>
  </si>
  <si>
    <t>Purpose</t>
  </si>
  <si>
    <t>:</t>
  </si>
  <si>
    <t>Date</t>
  </si>
  <si>
    <t>MTC</t>
  </si>
  <si>
    <t>MTCM</t>
  </si>
  <si>
    <t>Adj</t>
  </si>
  <si>
    <t>MTC/MTCM</t>
  </si>
  <si>
    <t>KHT</t>
  </si>
  <si>
    <t>Bistro</t>
  </si>
  <si>
    <t>LSO</t>
  </si>
  <si>
    <t>BHGG</t>
  </si>
  <si>
    <t>Grp total</t>
  </si>
  <si>
    <t xml:space="preserve">BALANCE SHEET </t>
  </si>
  <si>
    <t>Trade Debtor</t>
  </si>
  <si>
    <t>Account receivable debtors</t>
  </si>
  <si>
    <t>AR revaluation</t>
  </si>
  <si>
    <t>Provision for bad debt-NRC</t>
  </si>
  <si>
    <t>Total</t>
  </si>
  <si>
    <t>Other Debtors</t>
  </si>
  <si>
    <t>Contingent funds</t>
  </si>
  <si>
    <t>Prepayments</t>
  </si>
  <si>
    <t>Deposits</t>
  </si>
  <si>
    <t>Accrued interest</t>
  </si>
  <si>
    <t>Staff loan</t>
  </si>
  <si>
    <t>Debtors suspense</t>
  </si>
  <si>
    <t>Debtors - Regional</t>
  </si>
  <si>
    <t>SCI account debtor</t>
  </si>
  <si>
    <t>MTC interco</t>
  </si>
  <si>
    <t>Other debtors</t>
  </si>
  <si>
    <t>Susp Finance</t>
  </si>
  <si>
    <t>Susp BATUKE</t>
  </si>
  <si>
    <t>Susp Marketing</t>
  </si>
  <si>
    <t>PSR Finance</t>
  </si>
  <si>
    <t>TMDs trade debtors</t>
  </si>
  <si>
    <t>TMDs other debtors</t>
  </si>
  <si>
    <t>Accounts payable</t>
  </si>
  <si>
    <t>Provision for the uninvoiced</t>
  </si>
  <si>
    <t>Advertising creditors</t>
  </si>
  <si>
    <t>Creditors - Provisions</t>
  </si>
  <si>
    <t>Sales Tax</t>
  </si>
  <si>
    <t>Susp Costing (Leaf)</t>
  </si>
  <si>
    <t>Susp - Leaf Area</t>
  </si>
  <si>
    <t>PSR General</t>
  </si>
  <si>
    <t>PSR Budget</t>
  </si>
  <si>
    <t>Diet Royalty Payable</t>
  </si>
  <si>
    <t>WHT</t>
  </si>
  <si>
    <t>Sundry creditors</t>
  </si>
  <si>
    <t>Tax on EGR</t>
  </si>
  <si>
    <t>Unclaimed dividends</t>
  </si>
  <si>
    <t>Insurance premium</t>
  </si>
  <si>
    <t>264201-06</t>
  </si>
  <si>
    <t>Employee debt</t>
  </si>
  <si>
    <t>TMDs trade creditors</t>
  </si>
  <si>
    <t>TMDs other creditors</t>
  </si>
  <si>
    <t>Susp Costing (WM)</t>
  </si>
  <si>
    <t>Fiscal debt</t>
  </si>
  <si>
    <t>Prov for other trad.( TL Interest )</t>
  </si>
  <si>
    <t>Prov for Bonus</t>
  </si>
  <si>
    <t>Net Tangible Assets</t>
  </si>
  <si>
    <t>The net tangible assets per share is calculated based on the share capital of 202,500,000 shares of</t>
  </si>
  <si>
    <t>the Company as at the end of the financial period</t>
  </si>
  <si>
    <t>Current Liabilities</t>
  </si>
  <si>
    <t>31/12/1999</t>
  </si>
  <si>
    <t>Audited balance sheet as at 31 December 1999</t>
  </si>
  <si>
    <t>Group Level</t>
  </si>
  <si>
    <t>Company Level</t>
  </si>
  <si>
    <t>Net Tangible Assets per Share (RM)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</si>
</sst>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hh:mm\ AM/PM"/>
    <numFmt numFmtId="169" formatCode="hh:mm:ss\ AM/PM"/>
    <numFmt numFmtId="170" formatCode="dd\-mmm\-yy\ \ hh:mm"/>
    <numFmt numFmtId="171" formatCode="dd\-mmm\-yy\ \ hh:mm\ AM/PM"/>
    <numFmt numFmtId="172" formatCode="#,##0.000_);[Red]\(#,##0.000\)"/>
    <numFmt numFmtId="173" formatCode="#,##0.0000_);[Red]\(#,##0.0000\)"/>
    <numFmt numFmtId="174" formatCode="#,##0.0_);[Red]\(#,##0.0\)"/>
    <numFmt numFmtId="175" formatCode="0.0"/>
    <numFmt numFmtId="176" formatCode="dd/mm/yy"/>
    <numFmt numFmtId="177" formatCode="#,##0.0_);\(#,##0.0\)"/>
    <numFmt numFmtId="178" formatCode="#,##0.000_);\(#,##0.000\)"/>
    <numFmt numFmtId="179" formatCode="#,##0.0000_);\(#,##0.0000\)"/>
    <numFmt numFmtId="180" formatCode="0.0000"/>
    <numFmt numFmtId="181" formatCode="0.00000"/>
    <numFmt numFmtId="182" formatCode="_(* #,##0.000_);_(* \(#,##0.000\);_(* &quot;-&quot;??_);_(@_)"/>
    <numFmt numFmtId="183" formatCode="_(* #,##0.0_);_(* \(#,##0.0\);_(* &quot;-&quot;?_);_(@_)"/>
    <numFmt numFmtId="184" formatCode="0_);[Red]\(0\)"/>
    <numFmt numFmtId="185" formatCode="dd\-mmm\-yy_)"/>
    <numFmt numFmtId="186" formatCode="m/d/yy\ h:mm\ AM/PM"/>
    <numFmt numFmtId="187" formatCode="dd/mm/yy\ \ \ \ hh:mm"/>
    <numFmt numFmtId="188" formatCode="dd/mm/yy\ \ \ \ hh:mm\ AM/PM"/>
    <numFmt numFmtId="189" formatCode="dd/mm/yy\ \ \ \ h:mm\ AM/PM"/>
    <numFmt numFmtId="190" formatCode="#,##0.00000_);\(#,##0.00000\)"/>
    <numFmt numFmtId="191" formatCode="#,##0.000000_);\(#,##0.000000\)"/>
    <numFmt numFmtId="192" formatCode="0_);\(0\)"/>
    <numFmt numFmtId="193" formatCode="mm/dd/yy"/>
    <numFmt numFmtId="194" formatCode="0.0_);\(0.0\)"/>
    <numFmt numFmtId="195" formatCode="0.00_);\(0.00\)"/>
    <numFmt numFmtId="196" formatCode="_(* #,##0.0000_);_(* \(#,##0.0000\);_(* &quot;-&quot;??_);_(@_)"/>
    <numFmt numFmtId="197" formatCode="hh:mm\ AM/PM_)"/>
    <numFmt numFmtId="198" formatCode="0.0000_)"/>
    <numFmt numFmtId="199" formatCode="hh:mm:ss\ AM/PM_)"/>
    <numFmt numFmtId="200" formatCode="mmmm\-yy"/>
    <numFmt numFmtId="201" formatCode="dd/mm/yy\ \ h:mm\ AM/PM"/>
  </numFmts>
  <fonts count="10">
    <font>
      <sz val="10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sz val="12"/>
      <name val="Arial MT"/>
      <family val="0"/>
    </font>
    <font>
      <sz val="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color indexed="13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37" fontId="1" fillId="2" borderId="0">
      <alignment/>
      <protection/>
    </xf>
    <xf numFmtId="0" fontId="2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2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0" borderId="0">
      <alignment/>
      <protection/>
    </xf>
    <xf numFmtId="0" fontId="3" fillId="2" borderId="0">
      <alignment/>
      <protection/>
    </xf>
    <xf numFmtId="0" fontId="4" fillId="0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5" fillId="2" borderId="0" xfId="51" applyNumberFormat="1" applyFont="1" applyAlignment="1" quotePrefix="1">
      <alignment horizontal="left"/>
      <protection/>
    </xf>
    <xf numFmtId="37" fontId="5" fillId="2" borderId="0" xfId="51" applyNumberFormat="1" applyFont="1">
      <alignment/>
      <protection/>
    </xf>
    <xf numFmtId="37" fontId="1" fillId="2" borderId="0" xfId="51" applyNumberFormat="1">
      <alignment/>
      <protection/>
    </xf>
    <xf numFmtId="165" fontId="1" fillId="2" borderId="0" xfId="15" applyNumberFormat="1" applyAlignment="1">
      <alignment/>
    </xf>
    <xf numFmtId="15" fontId="5" fillId="2" borderId="0" xfId="51" applyNumberFormat="1" applyFont="1">
      <alignment/>
      <protection/>
    </xf>
    <xf numFmtId="15" fontId="5" fillId="2" borderId="0" xfId="51" applyNumberFormat="1" applyFont="1" applyAlignment="1">
      <alignment horizontal="left"/>
      <protection/>
    </xf>
    <xf numFmtId="15" fontId="5" fillId="2" borderId="0" xfId="51" applyNumberFormat="1" applyFont="1" applyAlignment="1" quotePrefix="1">
      <alignment horizontal="left"/>
      <protection/>
    </xf>
    <xf numFmtId="176" fontId="5" fillId="2" borderId="0" xfId="51" applyNumberFormat="1" applyFont="1" applyAlignment="1">
      <alignment horizontal="left"/>
      <protection/>
    </xf>
    <xf numFmtId="18" fontId="5" fillId="2" borderId="0" xfId="51" applyNumberFormat="1" applyFont="1" applyAlignment="1">
      <alignment horizontal="left"/>
      <protection/>
    </xf>
    <xf numFmtId="171" fontId="1" fillId="2" borderId="0" xfId="51" applyNumberFormat="1">
      <alignment/>
      <protection/>
    </xf>
    <xf numFmtId="37" fontId="1" fillId="2" borderId="0" xfId="51" applyNumberFormat="1" applyAlignment="1">
      <alignment horizontal="left"/>
      <protection/>
    </xf>
    <xf numFmtId="37" fontId="1" fillId="2" borderId="0" xfId="51" applyNumberFormat="1" applyAlignment="1">
      <alignment horizontal="fill"/>
      <protection/>
    </xf>
    <xf numFmtId="165" fontId="1" fillId="2" borderId="0" xfId="15" applyNumberFormat="1" applyAlignment="1">
      <alignment horizontal="fill"/>
    </xf>
    <xf numFmtId="37" fontId="1" fillId="2" borderId="0" xfId="51" applyNumberFormat="1">
      <alignment/>
      <protection locked="0"/>
    </xf>
    <xf numFmtId="37" fontId="1" fillId="2" borderId="0" xfId="51" applyNumberFormat="1" applyAlignment="1">
      <alignment horizontal="center"/>
      <protection/>
    </xf>
    <xf numFmtId="38" fontId="5" fillId="2" borderId="0" xfId="51" applyNumberFormat="1" applyFont="1" applyAlignment="1">
      <alignment horizontal="center"/>
      <protection/>
    </xf>
    <xf numFmtId="165" fontId="5" fillId="2" borderId="0" xfId="15" applyNumberFormat="1" applyFont="1" applyAlignment="1">
      <alignment horizontal="center"/>
    </xf>
    <xf numFmtId="37" fontId="5" fillId="2" borderId="0" xfId="51" applyNumberFormat="1" applyFont="1" applyAlignment="1">
      <alignment horizontal="left"/>
      <protection/>
    </xf>
    <xf numFmtId="38" fontId="5" fillId="2" borderId="0" xfId="51" applyNumberFormat="1" applyFont="1" applyAlignment="1" quotePrefix="1">
      <alignment horizontal="center"/>
      <protection locked="0"/>
    </xf>
    <xf numFmtId="0" fontId="6" fillId="2" borderId="0" xfId="51" applyNumberFormat="1" applyFont="1" applyAlignment="1">
      <alignment horizontal="left"/>
      <protection/>
    </xf>
    <xf numFmtId="37" fontId="6" fillId="2" borderId="0" xfId="51" applyNumberFormat="1" applyFont="1" applyAlignment="1">
      <alignment horizontal="left"/>
      <protection/>
    </xf>
    <xf numFmtId="0" fontId="1" fillId="2" borderId="0" xfId="51" applyNumberFormat="1" applyAlignment="1">
      <alignment horizontal="left"/>
      <protection/>
    </xf>
    <xf numFmtId="0" fontId="5" fillId="2" borderId="0" xfId="51" applyNumberFormat="1" applyFont="1" applyAlignment="1">
      <alignment horizontal="left"/>
      <protection/>
    </xf>
    <xf numFmtId="37" fontId="5" fillId="2" borderId="0" xfId="51" applyNumberFormat="1" applyFont="1" applyAlignment="1">
      <alignment horizontal="left"/>
      <protection/>
    </xf>
    <xf numFmtId="37" fontId="5" fillId="2" borderId="0" xfId="51" applyNumberFormat="1" applyFont="1">
      <alignment/>
      <protection/>
    </xf>
    <xf numFmtId="165" fontId="5" fillId="2" borderId="0" xfId="15" applyNumberFormat="1" applyFont="1" applyAlignment="1">
      <alignment/>
    </xf>
    <xf numFmtId="0" fontId="5" fillId="2" borderId="0" xfId="51" applyNumberFormat="1" applyFont="1">
      <alignment/>
      <protection/>
    </xf>
    <xf numFmtId="17" fontId="5" fillId="2" borderId="0" xfId="51" applyNumberFormat="1" applyFont="1" applyAlignment="1" quotePrefix="1">
      <alignment horizontal="center"/>
      <protection locked="0"/>
    </xf>
    <xf numFmtId="37" fontId="1" fillId="2" borderId="0" xfId="51" applyNumberFormat="1" applyFont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 horizontal="center"/>
    </xf>
    <xf numFmtId="0" fontId="8" fillId="0" borderId="3" xfId="0" applyFont="1" applyBorder="1" applyAlignment="1" quotePrefix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5" fontId="7" fillId="0" borderId="7" xfId="15" applyNumberFormat="1" applyFont="1" applyBorder="1" applyAlignment="1">
      <alignment vertical="center"/>
    </xf>
    <xf numFmtId="165" fontId="7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65" fontId="7" fillId="0" borderId="8" xfId="15" applyNumberFormat="1" applyFont="1" applyBorder="1" applyAlignment="1">
      <alignment vertical="center"/>
    </xf>
    <xf numFmtId="165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182" fontId="7" fillId="0" borderId="9" xfId="15" applyNumberFormat="1" applyFont="1" applyBorder="1" applyAlignment="1">
      <alignment/>
    </xf>
    <xf numFmtId="182" fontId="7" fillId="0" borderId="0" xfId="15" applyNumberFormat="1" applyFont="1" applyBorder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Normal_00" xfId="19"/>
    <cellStyle name="Normal_01" xfId="20"/>
    <cellStyle name="Normal_11budget" xfId="21"/>
    <cellStyle name="Normal_7CONSOL" xfId="22"/>
    <cellStyle name="Normal_7SEP98" xfId="23"/>
    <cellStyle name="Normal_8CASHFL" xfId="24"/>
    <cellStyle name="Normal_8DEBTOR" xfId="25"/>
    <cellStyle name="Normal_8GMREP" xfId="26"/>
    <cellStyle name="Normal_99" xfId="27"/>
    <cellStyle name="Normal_adj" xfId="28"/>
    <cellStyle name="Normal_aug98" xfId="29"/>
    <cellStyle name="Normal_Book1" xfId="30"/>
    <cellStyle name="Normal_cashfl " xfId="31"/>
    <cellStyle name="Normal_cf1" xfId="32"/>
    <cellStyle name="Normal_consol" xfId="33"/>
    <cellStyle name="Normal_consol (2)" xfId="34"/>
    <cellStyle name="Normal_coplan" xfId="35"/>
    <cellStyle name="Normal_coplan_1" xfId="36"/>
    <cellStyle name="Normal_Cred" xfId="37"/>
    <cellStyle name="Normal_CSHDEC99" xfId="38"/>
    <cellStyle name="Normal_dec00" xfId="39"/>
    <cellStyle name="Normal_dec01" xfId="40"/>
    <cellStyle name="Normal_DEC98" xfId="41"/>
    <cellStyle name="Normal_dec99" xfId="42"/>
    <cellStyle name="Normal_estcsh" xfId="43"/>
    <cellStyle name="Normal_interco" xfId="44"/>
    <cellStyle name="Normal_mope" xfId="45"/>
    <cellStyle name="Normal_Mthlyp&amp;l" xfId="46"/>
    <cellStyle name="Normal_QBS" xfId="47"/>
    <cellStyle name="Normal_qbscomm" xfId="48"/>
    <cellStyle name="Normal_QPR4" xfId="49"/>
    <cellStyle name="Normal_sept98" xfId="50"/>
    <cellStyle name="Normal_SEPTact-Hyperion" xfId="51"/>
    <cellStyle name="Normal_tax" xfId="52"/>
    <cellStyle name="Normal_taxcalc" xfId="53"/>
    <cellStyle name="Normal_UK" xfId="54"/>
    <cellStyle name="Normal_UK Reporting" xfId="55"/>
    <cellStyle name="Normal_UK Reporting_1" xfId="56"/>
    <cellStyle name="Normal_UK Reporting_1_8CASHFL" xfId="57"/>
    <cellStyle name="Normal_UK Reporting_1_cashfl " xfId="58"/>
    <cellStyle name="Normal_UK Reporting_1_consol" xfId="59"/>
    <cellStyle name="Normal_UK Reporting_1_consol (2)" xfId="60"/>
    <cellStyle name="Normal_UK Reporting_1_taxcalc" xfId="61"/>
    <cellStyle name="Normal_UK Reporting_1_UK" xfId="62"/>
    <cellStyle name="Normal_UK Reporting_8CASHFL" xfId="63"/>
    <cellStyle name="Normal_UK Reporting_cashfl " xfId="64"/>
    <cellStyle name="Normal_UK Reporting_consol" xfId="65"/>
    <cellStyle name="Normal_UK Reporting_consol (2)" xfId="66"/>
    <cellStyle name="Normal_UK Reporting_taxcalc" xfId="67"/>
    <cellStyle name="Normal_UK Reporting_UK" xfId="68"/>
    <cellStyle name="Normal_UK Reporting_UK Reporting" xfId="69"/>
    <cellStyle name="Normal_Xooct98f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\stats\12bs-c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\1MONTH\11nov98\8CASHF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\1MONTH\11nov98\mopeco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2\2Csfhlow\4apr\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3"/>
  <sheetViews>
    <sheetView showGridLines="0" showOutlineSymbol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9" sqref="F9"/>
    </sheetView>
  </sheetViews>
  <sheetFormatPr defaultColWidth="16.7109375" defaultRowHeight="12.75"/>
  <cols>
    <col min="1" max="1" width="13.140625" style="11" customWidth="1"/>
    <col min="2" max="2" width="4.28125" style="3" customWidth="1"/>
    <col min="3" max="3" width="12.421875" style="3" customWidth="1"/>
    <col min="4" max="4" width="16.7109375" style="3" customWidth="1"/>
    <col min="5" max="5" width="4.140625" style="3" customWidth="1"/>
    <col min="6" max="15" width="12.421875" style="4" customWidth="1"/>
    <col min="16" max="44" width="11.140625" style="3" customWidth="1"/>
    <col min="45" max="16384" width="16.7109375" style="3" customWidth="1"/>
  </cols>
  <sheetData>
    <row r="1" spans="1:3" ht="15.75">
      <c r="A1" s="1" t="s">
        <v>38</v>
      </c>
      <c r="B1" s="2"/>
      <c r="C1" s="2"/>
    </row>
    <row r="2" spans="1:5" ht="15.75">
      <c r="A2" s="1" t="s">
        <v>39</v>
      </c>
      <c r="B2" s="5" t="s">
        <v>40</v>
      </c>
      <c r="C2" s="6">
        <v>36433</v>
      </c>
      <c r="D2" s="7"/>
      <c r="E2" s="7"/>
    </row>
    <row r="3" spans="1:5" ht="15.75">
      <c r="A3" s="6" t="s">
        <v>41</v>
      </c>
      <c r="B3" s="5" t="s">
        <v>40</v>
      </c>
      <c r="C3" s="8">
        <f ca="1">NOW()</f>
        <v>36606.59611446759</v>
      </c>
      <c r="D3" s="9">
        <f ca="1">NOW()</f>
        <v>36606.59611446759</v>
      </c>
      <c r="E3" s="10"/>
    </row>
    <row r="4" spans="2:31" ht="15"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2:31" ht="15.75">
      <c r="B5" s="14"/>
      <c r="C5" s="14"/>
      <c r="D5" s="14"/>
      <c r="E5" s="15"/>
      <c r="F5" s="16" t="s">
        <v>42</v>
      </c>
      <c r="G5" s="16" t="s">
        <v>43</v>
      </c>
      <c r="H5" s="16" t="s">
        <v>44</v>
      </c>
      <c r="I5" s="16" t="s">
        <v>45</v>
      </c>
      <c r="J5" s="16" t="s">
        <v>46</v>
      </c>
      <c r="K5" s="16" t="s">
        <v>47</v>
      </c>
      <c r="L5" s="16" t="s">
        <v>48</v>
      </c>
      <c r="M5" s="17" t="s">
        <v>49</v>
      </c>
      <c r="N5" s="16" t="s">
        <v>44</v>
      </c>
      <c r="O5" s="16" t="s">
        <v>50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5.75">
      <c r="A6" s="18" t="s">
        <v>51</v>
      </c>
      <c r="E6" s="15"/>
      <c r="F6" s="28">
        <f>$C$2</f>
        <v>36433</v>
      </c>
      <c r="G6" s="28">
        <f aca="true" t="shared" si="0" ref="G6:O6">$C$2</f>
        <v>36433</v>
      </c>
      <c r="H6" s="28">
        <f t="shared" si="0"/>
        <v>36433</v>
      </c>
      <c r="I6" s="28">
        <f t="shared" si="0"/>
        <v>36433</v>
      </c>
      <c r="J6" s="28">
        <f t="shared" si="0"/>
        <v>36433</v>
      </c>
      <c r="K6" s="28">
        <f t="shared" si="0"/>
        <v>36433</v>
      </c>
      <c r="L6" s="28">
        <f t="shared" si="0"/>
        <v>36433</v>
      </c>
      <c r="M6" s="28">
        <f t="shared" si="0"/>
        <v>36433</v>
      </c>
      <c r="N6" s="28">
        <f t="shared" si="0"/>
        <v>36433</v>
      </c>
      <c r="O6" s="28">
        <f t="shared" si="0"/>
        <v>36433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5:31" ht="15.75">
      <c r="E7" s="15"/>
      <c r="F7" s="19" t="s">
        <v>0</v>
      </c>
      <c r="G7" s="19" t="s">
        <v>0</v>
      </c>
      <c r="H7" s="19" t="s">
        <v>0</v>
      </c>
      <c r="I7" s="19" t="s">
        <v>0</v>
      </c>
      <c r="J7" s="19" t="s">
        <v>0</v>
      </c>
      <c r="K7" s="19" t="s">
        <v>0</v>
      </c>
      <c r="L7" s="19" t="s">
        <v>0</v>
      </c>
      <c r="M7" s="19" t="s">
        <v>0</v>
      </c>
      <c r="N7" s="19" t="s">
        <v>0</v>
      </c>
      <c r="O7" s="19" t="s">
        <v>0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5.75">
      <c r="A8" s="20"/>
      <c r="B8" s="21" t="s">
        <v>52</v>
      </c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15" ht="15">
      <c r="A9" s="22">
        <v>120000</v>
      </c>
      <c r="B9" s="11" t="s">
        <v>53</v>
      </c>
      <c r="F9" s="4">
        <v>89</v>
      </c>
      <c r="G9" s="4">
        <v>3766</v>
      </c>
      <c r="I9" s="4">
        <f>SUM(F9:H9)</f>
        <v>3855</v>
      </c>
      <c r="O9" s="4">
        <f>SUM(I9:N9)</f>
        <v>3855</v>
      </c>
    </row>
    <row r="10" spans="1:15" ht="15">
      <c r="A10" s="22">
        <v>120001</v>
      </c>
      <c r="B10" s="11" t="s">
        <v>54</v>
      </c>
      <c r="F10" s="4">
        <v>0</v>
      </c>
      <c r="G10" s="4">
        <v>0</v>
      </c>
      <c r="I10" s="4">
        <f>SUM(F10:H10)</f>
        <v>0</v>
      </c>
      <c r="O10" s="4">
        <f>SUM(I10:N10)</f>
        <v>0</v>
      </c>
    </row>
    <row r="11" spans="1:15" ht="15">
      <c r="A11" s="22">
        <v>120004</v>
      </c>
      <c r="B11" s="11" t="s">
        <v>55</v>
      </c>
      <c r="F11" s="4">
        <v>0</v>
      </c>
      <c r="G11" s="4">
        <v>-455</v>
      </c>
      <c r="I11" s="4">
        <f>SUM(F11:H11)</f>
        <v>-455</v>
      </c>
      <c r="O11" s="4">
        <f>SUM(I11:N11)</f>
        <v>-455</v>
      </c>
    </row>
    <row r="12" spans="1:15" s="25" customFormat="1" ht="15.75">
      <c r="A12" s="23"/>
      <c r="B12" s="24" t="s">
        <v>56</v>
      </c>
      <c r="F12" s="26">
        <f aca="true" t="shared" si="1" ref="F12:N12">SUM(F9:F11)</f>
        <v>89</v>
      </c>
      <c r="G12" s="26">
        <f t="shared" si="1"/>
        <v>3311</v>
      </c>
      <c r="H12" s="26">
        <f t="shared" si="1"/>
        <v>0</v>
      </c>
      <c r="I12" s="26">
        <f t="shared" si="1"/>
        <v>3400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>SUM(I12:N12)</f>
        <v>3400</v>
      </c>
    </row>
    <row r="13" ht="15">
      <c r="A13" s="22"/>
    </row>
    <row r="14" spans="1:2" ht="15.75">
      <c r="A14" s="22"/>
      <c r="B14" s="21" t="s">
        <v>57</v>
      </c>
    </row>
    <row r="15" spans="1:15" ht="15">
      <c r="A15" s="22">
        <v>125100</v>
      </c>
      <c r="B15" s="11" t="s">
        <v>58</v>
      </c>
      <c r="F15" s="4">
        <v>57</v>
      </c>
      <c r="G15" s="4">
        <v>0</v>
      </c>
      <c r="I15" s="4">
        <f aca="true" t="shared" si="2" ref="I15:I29">SUM(F15:H15)</f>
        <v>57</v>
      </c>
      <c r="O15" s="4">
        <f aca="true" t="shared" si="3" ref="O15:O30">SUM(I15:N15)</f>
        <v>57</v>
      </c>
    </row>
    <row r="16" spans="1:15" ht="15">
      <c r="A16" s="22">
        <v>126300</v>
      </c>
      <c r="B16" s="11" t="s">
        <v>59</v>
      </c>
      <c r="F16" s="4">
        <v>358</v>
      </c>
      <c r="G16" s="4">
        <v>159</v>
      </c>
      <c r="I16" s="4">
        <f t="shared" si="2"/>
        <v>517</v>
      </c>
      <c r="O16" s="4">
        <f t="shared" si="3"/>
        <v>517</v>
      </c>
    </row>
    <row r="17" spans="1:15" ht="15">
      <c r="A17" s="22">
        <v>126301</v>
      </c>
      <c r="B17" s="11" t="s">
        <v>60</v>
      </c>
      <c r="F17" s="4">
        <v>1072</v>
      </c>
      <c r="G17" s="4">
        <v>172</v>
      </c>
      <c r="I17" s="4">
        <f t="shared" si="2"/>
        <v>1244</v>
      </c>
      <c r="O17" s="4">
        <f t="shared" si="3"/>
        <v>1244</v>
      </c>
    </row>
    <row r="18" spans="1:15" ht="15">
      <c r="A18" s="22">
        <v>128400</v>
      </c>
      <c r="B18" s="11" t="s">
        <v>61</v>
      </c>
      <c r="F18" s="4">
        <v>3</v>
      </c>
      <c r="G18" s="4">
        <v>0</v>
      </c>
      <c r="I18" s="4">
        <f t="shared" si="2"/>
        <v>3</v>
      </c>
      <c r="O18" s="4">
        <f t="shared" si="3"/>
        <v>3</v>
      </c>
    </row>
    <row r="19" spans="1:15" ht="15">
      <c r="A19" s="22">
        <v>128901</v>
      </c>
      <c r="B19" s="11" t="s">
        <v>62</v>
      </c>
      <c r="F19" s="4">
        <v>886</v>
      </c>
      <c r="G19" s="4">
        <v>45</v>
      </c>
      <c r="I19" s="4">
        <f t="shared" si="2"/>
        <v>931</v>
      </c>
      <c r="O19" s="4">
        <f t="shared" si="3"/>
        <v>931</v>
      </c>
    </row>
    <row r="20" spans="1:15" ht="15">
      <c r="A20" s="22">
        <v>128902</v>
      </c>
      <c r="B20" s="11" t="s">
        <v>63</v>
      </c>
      <c r="F20" s="4">
        <v>89</v>
      </c>
      <c r="G20" s="4">
        <v>-128</v>
      </c>
      <c r="I20" s="4">
        <f t="shared" si="2"/>
        <v>-39</v>
      </c>
      <c r="O20" s="4">
        <f t="shared" si="3"/>
        <v>-39</v>
      </c>
    </row>
    <row r="21" spans="1:15" ht="15">
      <c r="A21" s="22">
        <v>128905</v>
      </c>
      <c r="B21" s="11" t="s">
        <v>64</v>
      </c>
      <c r="F21" s="4">
        <v>4206</v>
      </c>
      <c r="G21" s="4">
        <v>0</v>
      </c>
      <c r="I21" s="4">
        <f t="shared" si="2"/>
        <v>4206</v>
      </c>
      <c r="O21" s="4">
        <f t="shared" si="3"/>
        <v>4206</v>
      </c>
    </row>
    <row r="22" spans="1:15" ht="15">
      <c r="A22" s="22">
        <v>209901</v>
      </c>
      <c r="B22" s="11" t="s">
        <v>65</v>
      </c>
      <c r="F22" s="4">
        <v>72</v>
      </c>
      <c r="G22" s="4">
        <v>25</v>
      </c>
      <c r="I22" s="4">
        <f t="shared" si="2"/>
        <v>97</v>
      </c>
      <c r="O22" s="4">
        <f t="shared" si="3"/>
        <v>97</v>
      </c>
    </row>
    <row r="23" spans="1:15" ht="15">
      <c r="A23" s="22" t="s">
        <v>66</v>
      </c>
      <c r="B23" s="11" t="s">
        <v>67</v>
      </c>
      <c r="G23" s="4">
        <v>35</v>
      </c>
      <c r="I23" s="4">
        <f t="shared" si="2"/>
        <v>35</v>
      </c>
      <c r="O23" s="4">
        <f t="shared" si="3"/>
        <v>35</v>
      </c>
    </row>
    <row r="24" spans="1:15" ht="15">
      <c r="A24" s="22">
        <v>264902</v>
      </c>
      <c r="B24" s="29" t="s">
        <v>93</v>
      </c>
      <c r="F24" s="4">
        <v>595</v>
      </c>
      <c r="G24" s="4">
        <v>-3</v>
      </c>
      <c r="I24" s="4">
        <f t="shared" si="2"/>
        <v>592</v>
      </c>
      <c r="O24" s="4">
        <f t="shared" si="3"/>
        <v>592</v>
      </c>
    </row>
    <row r="25" spans="1:15" ht="15">
      <c r="A25" s="22">
        <v>264903</v>
      </c>
      <c r="B25" s="29" t="s">
        <v>79</v>
      </c>
      <c r="F25" s="4">
        <v>275</v>
      </c>
      <c r="G25" s="4">
        <v>0</v>
      </c>
      <c r="I25" s="4">
        <f t="shared" si="2"/>
        <v>275</v>
      </c>
      <c r="O25" s="4">
        <f t="shared" si="3"/>
        <v>275</v>
      </c>
    </row>
    <row r="26" spans="1:15" ht="15">
      <c r="A26" s="22">
        <v>264906</v>
      </c>
      <c r="B26" s="11" t="s">
        <v>70</v>
      </c>
      <c r="F26" s="4">
        <v>4</v>
      </c>
      <c r="G26" s="4">
        <v>17</v>
      </c>
      <c r="I26" s="4">
        <f t="shared" si="2"/>
        <v>21</v>
      </c>
      <c r="O26" s="4">
        <f t="shared" si="3"/>
        <v>21</v>
      </c>
    </row>
    <row r="27" spans="1:15" ht="15">
      <c r="A27" s="22">
        <v>264908</v>
      </c>
      <c r="B27" s="11" t="s">
        <v>71</v>
      </c>
      <c r="F27" s="4">
        <v>2647</v>
      </c>
      <c r="G27" s="4">
        <v>5</v>
      </c>
      <c r="I27" s="4">
        <f t="shared" si="2"/>
        <v>2652</v>
      </c>
      <c r="O27" s="4">
        <f t="shared" si="3"/>
        <v>2652</v>
      </c>
    </row>
    <row r="28" spans="1:15" ht="15">
      <c r="A28" s="22">
        <v>120099</v>
      </c>
      <c r="B28" s="11" t="s">
        <v>72</v>
      </c>
      <c r="I28" s="4">
        <f t="shared" si="2"/>
        <v>0</v>
      </c>
      <c r="J28" s="4">
        <v>3264</v>
      </c>
      <c r="O28" s="4">
        <f t="shared" si="3"/>
        <v>3264</v>
      </c>
    </row>
    <row r="29" spans="1:15" ht="15">
      <c r="A29" s="22">
        <v>128999</v>
      </c>
      <c r="B29" s="11" t="s">
        <v>73</v>
      </c>
      <c r="I29" s="4">
        <f t="shared" si="2"/>
        <v>0</v>
      </c>
      <c r="J29" s="4">
        <v>80</v>
      </c>
      <c r="K29" s="4">
        <v>47</v>
      </c>
      <c r="L29" s="4">
        <v>5</v>
      </c>
      <c r="M29" s="4">
        <v>0</v>
      </c>
      <c r="N29" s="4">
        <v>0</v>
      </c>
      <c r="O29" s="4">
        <f t="shared" si="3"/>
        <v>132</v>
      </c>
    </row>
    <row r="30" spans="1:15" s="25" customFormat="1" ht="15.75">
      <c r="A30" s="27"/>
      <c r="B30" s="24" t="s">
        <v>56</v>
      </c>
      <c r="F30" s="26">
        <f aca="true" t="shared" si="4" ref="F30:N30">SUM(F15:F29)</f>
        <v>10264</v>
      </c>
      <c r="G30" s="26">
        <f t="shared" si="4"/>
        <v>327</v>
      </c>
      <c r="H30" s="26">
        <f t="shared" si="4"/>
        <v>0</v>
      </c>
      <c r="I30" s="26">
        <f t="shared" si="4"/>
        <v>10591</v>
      </c>
      <c r="J30" s="26">
        <f t="shared" si="4"/>
        <v>3344</v>
      </c>
      <c r="K30" s="26">
        <f t="shared" si="4"/>
        <v>47</v>
      </c>
      <c r="L30" s="26">
        <f t="shared" si="4"/>
        <v>5</v>
      </c>
      <c r="M30" s="26">
        <f t="shared" si="4"/>
        <v>0</v>
      </c>
      <c r="N30" s="26">
        <f t="shared" si="4"/>
        <v>0</v>
      </c>
      <c r="O30" s="26">
        <f t="shared" si="3"/>
        <v>13987</v>
      </c>
    </row>
    <row r="31" spans="1:2" ht="15">
      <c r="A31" s="22"/>
      <c r="B31" s="11"/>
    </row>
    <row r="32" spans="1:2" ht="15">
      <c r="A32" s="22"/>
      <c r="B32" s="11"/>
    </row>
    <row r="33" spans="1:15" ht="15.75">
      <c r="A33" s="20"/>
      <c r="B33" s="21" t="s">
        <v>14</v>
      </c>
      <c r="C33" s="12"/>
      <c r="D33" s="12"/>
      <c r="E33" s="12"/>
      <c r="F33" s="13"/>
      <c r="G33" s="13"/>
      <c r="H33" s="13"/>
      <c r="I33" s="13"/>
      <c r="J33" s="13"/>
      <c r="K33" s="13"/>
      <c r="L33" s="13"/>
      <c r="O33" s="13"/>
    </row>
    <row r="34" spans="1:15" ht="15">
      <c r="A34" s="22">
        <v>200000</v>
      </c>
      <c r="B34" s="11" t="s">
        <v>74</v>
      </c>
      <c r="F34" s="4">
        <v>3819</v>
      </c>
      <c r="G34" s="4">
        <v>563</v>
      </c>
      <c r="I34" s="4">
        <f aca="true" t="shared" si="5" ref="I34:I39">SUM(F34:H34)</f>
        <v>4382</v>
      </c>
      <c r="O34" s="4">
        <f aca="true" t="shared" si="6" ref="O34:O40">SUM(I34:N34)</f>
        <v>4382</v>
      </c>
    </row>
    <row r="35" spans="1:15" ht="15">
      <c r="A35" s="22">
        <v>200200</v>
      </c>
      <c r="B35" s="11" t="s">
        <v>75</v>
      </c>
      <c r="F35" s="4">
        <f>43880-22773-8626</f>
        <v>12481</v>
      </c>
      <c r="G35" s="4">
        <v>19623</v>
      </c>
      <c r="I35" s="4">
        <f t="shared" si="5"/>
        <v>32104</v>
      </c>
      <c r="O35" s="4">
        <f t="shared" si="6"/>
        <v>32104</v>
      </c>
    </row>
    <row r="36" spans="1:15" ht="15">
      <c r="A36" s="22">
        <v>200300</v>
      </c>
      <c r="B36" s="11" t="s">
        <v>76</v>
      </c>
      <c r="G36" s="4">
        <v>757</v>
      </c>
      <c r="I36" s="4">
        <f t="shared" si="5"/>
        <v>757</v>
      </c>
      <c r="O36" s="4">
        <f t="shared" si="6"/>
        <v>757</v>
      </c>
    </row>
    <row r="37" spans="1:15" ht="15">
      <c r="A37" s="22">
        <v>200400</v>
      </c>
      <c r="B37" s="11" t="s">
        <v>77</v>
      </c>
      <c r="F37" s="4">
        <v>105</v>
      </c>
      <c r="G37" s="4">
        <v>0</v>
      </c>
      <c r="I37" s="4">
        <f t="shared" si="5"/>
        <v>105</v>
      </c>
      <c r="O37" s="4">
        <f t="shared" si="6"/>
        <v>105</v>
      </c>
    </row>
    <row r="38" spans="1:15" ht="15">
      <c r="A38" s="22">
        <v>201000</v>
      </c>
      <c r="B38" s="29" t="s">
        <v>94</v>
      </c>
      <c r="F38" s="4">
        <v>129</v>
      </c>
      <c r="G38" s="4">
        <v>0</v>
      </c>
      <c r="I38" s="4">
        <f t="shared" si="5"/>
        <v>129</v>
      </c>
      <c r="O38" s="4">
        <f t="shared" si="6"/>
        <v>129</v>
      </c>
    </row>
    <row r="39" spans="1:15" ht="15">
      <c r="A39" s="22">
        <v>207100</v>
      </c>
      <c r="B39" s="11" t="s">
        <v>78</v>
      </c>
      <c r="F39" s="4">
        <v>2722</v>
      </c>
      <c r="G39" s="4">
        <v>0</v>
      </c>
      <c r="I39" s="4">
        <f t="shared" si="5"/>
        <v>2722</v>
      </c>
      <c r="O39" s="4">
        <f t="shared" si="6"/>
        <v>2722</v>
      </c>
    </row>
    <row r="40" spans="1:15" ht="15.75">
      <c r="A40" s="23"/>
      <c r="B40" s="24" t="s">
        <v>56</v>
      </c>
      <c r="C40" s="25"/>
      <c r="D40" s="25"/>
      <c r="E40" s="25"/>
      <c r="F40" s="26">
        <f aca="true" t="shared" si="7" ref="F40:N40">SUM(F34:F39)</f>
        <v>19256</v>
      </c>
      <c r="G40" s="26">
        <f t="shared" si="7"/>
        <v>20943</v>
      </c>
      <c r="H40" s="26">
        <f t="shared" si="7"/>
        <v>0</v>
      </c>
      <c r="I40" s="26">
        <f t="shared" si="7"/>
        <v>40199</v>
      </c>
      <c r="J40" s="26">
        <f t="shared" si="7"/>
        <v>0</v>
      </c>
      <c r="K40" s="26">
        <f t="shared" si="7"/>
        <v>0</v>
      </c>
      <c r="L40" s="26">
        <f t="shared" si="7"/>
        <v>0</v>
      </c>
      <c r="M40" s="26">
        <f t="shared" si="7"/>
        <v>0</v>
      </c>
      <c r="N40" s="26">
        <f t="shared" si="7"/>
        <v>0</v>
      </c>
      <c r="O40" s="26">
        <f t="shared" si="6"/>
        <v>40199</v>
      </c>
    </row>
    <row r="41" ht="15">
      <c r="A41" s="22"/>
    </row>
    <row r="42" spans="1:2" ht="15.75">
      <c r="A42" s="22"/>
      <c r="B42" s="21" t="s">
        <v>19</v>
      </c>
    </row>
    <row r="43" spans="1:15" ht="15">
      <c r="A43" s="22">
        <v>264900</v>
      </c>
      <c r="B43" s="29" t="s">
        <v>95</v>
      </c>
      <c r="F43" s="4">
        <v>825</v>
      </c>
      <c r="G43" s="4">
        <v>0</v>
      </c>
      <c r="I43" s="4">
        <f aca="true" t="shared" si="8" ref="I43:I58">SUM(F43:H43)</f>
        <v>825</v>
      </c>
      <c r="O43" s="4">
        <f aca="true" t="shared" si="9" ref="O43:O59">SUM(I43:N43)</f>
        <v>825</v>
      </c>
    </row>
    <row r="44" spans="1:15" ht="15">
      <c r="A44" s="22">
        <v>264901</v>
      </c>
      <c r="B44" s="11" t="s">
        <v>68</v>
      </c>
      <c r="F44" s="4">
        <v>557</v>
      </c>
      <c r="G44" s="4">
        <v>-459</v>
      </c>
      <c r="I44" s="4">
        <f t="shared" si="8"/>
        <v>98</v>
      </c>
      <c r="O44" s="4">
        <f t="shared" si="9"/>
        <v>98</v>
      </c>
    </row>
    <row r="45" spans="1:15" ht="15">
      <c r="A45" s="22">
        <v>264904</v>
      </c>
      <c r="B45" s="11" t="s">
        <v>80</v>
      </c>
      <c r="F45" s="4">
        <v>0</v>
      </c>
      <c r="G45" s="4">
        <v>0</v>
      </c>
      <c r="I45" s="4">
        <f>SUM(F45:H45)</f>
        <v>0</v>
      </c>
      <c r="O45" s="4">
        <f>SUM(I45:N45)</f>
        <v>0</v>
      </c>
    </row>
    <row r="46" spans="1:15" ht="15">
      <c r="A46" s="22">
        <v>264905</v>
      </c>
      <c r="B46" s="29" t="s">
        <v>69</v>
      </c>
      <c r="F46" s="4">
        <v>172</v>
      </c>
      <c r="G46" s="4">
        <v>-19</v>
      </c>
      <c r="I46" s="4">
        <f t="shared" si="8"/>
        <v>153</v>
      </c>
      <c r="O46" s="4">
        <f t="shared" si="9"/>
        <v>153</v>
      </c>
    </row>
    <row r="47" spans="1:15" ht="15">
      <c r="A47" s="22">
        <v>264907</v>
      </c>
      <c r="B47" s="11" t="s">
        <v>81</v>
      </c>
      <c r="F47" s="4">
        <v>-72</v>
      </c>
      <c r="G47" s="4">
        <v>6321</v>
      </c>
      <c r="I47" s="4">
        <f t="shared" si="8"/>
        <v>6249</v>
      </c>
      <c r="O47" s="4">
        <f t="shared" si="9"/>
        <v>6249</v>
      </c>
    </row>
    <row r="48" spans="1:15" ht="15">
      <c r="A48" s="22">
        <v>264909</v>
      </c>
      <c r="B48" s="11" t="s">
        <v>82</v>
      </c>
      <c r="F48" s="4">
        <v>5207</v>
      </c>
      <c r="G48" s="4">
        <v>11914</v>
      </c>
      <c r="I48" s="4">
        <f t="shared" si="8"/>
        <v>17121</v>
      </c>
      <c r="O48" s="4">
        <f t="shared" si="9"/>
        <v>17121</v>
      </c>
    </row>
    <row r="49" spans="1:15" ht="15">
      <c r="A49" s="22">
        <v>201001</v>
      </c>
      <c r="B49" s="11" t="s">
        <v>83</v>
      </c>
      <c r="F49" s="4">
        <v>1233</v>
      </c>
      <c r="G49" s="4">
        <v>0</v>
      </c>
      <c r="I49" s="4">
        <f t="shared" si="8"/>
        <v>1233</v>
      </c>
      <c r="O49" s="4">
        <f t="shared" si="9"/>
        <v>1233</v>
      </c>
    </row>
    <row r="50" spans="1:15" ht="15">
      <c r="A50" s="22">
        <v>206100</v>
      </c>
      <c r="B50" s="11" t="s">
        <v>84</v>
      </c>
      <c r="F50" s="4">
        <v>78</v>
      </c>
      <c r="G50" s="4">
        <v>88</v>
      </c>
      <c r="I50" s="4">
        <f t="shared" si="8"/>
        <v>166</v>
      </c>
      <c r="O50" s="4">
        <f t="shared" si="9"/>
        <v>166</v>
      </c>
    </row>
    <row r="51" spans="1:15" ht="15">
      <c r="A51" s="22">
        <v>209900</v>
      </c>
      <c r="B51" s="11" t="s">
        <v>85</v>
      </c>
      <c r="F51" s="4">
        <v>843</v>
      </c>
      <c r="G51" s="4">
        <v>-6</v>
      </c>
      <c r="I51" s="4">
        <f t="shared" si="8"/>
        <v>837</v>
      </c>
      <c r="O51" s="4">
        <f t="shared" si="9"/>
        <v>837</v>
      </c>
    </row>
    <row r="52" spans="1:15" ht="15">
      <c r="A52" s="22">
        <v>209902</v>
      </c>
      <c r="B52" s="29" t="s">
        <v>96</v>
      </c>
      <c r="F52" s="4">
        <v>1285</v>
      </c>
      <c r="G52" s="4">
        <v>258</v>
      </c>
      <c r="I52" s="4">
        <f>SUM(F52:H52)</f>
        <v>1543</v>
      </c>
      <c r="O52" s="4">
        <f>SUM(I52:N52)</f>
        <v>1543</v>
      </c>
    </row>
    <row r="53" spans="1:15" ht="15">
      <c r="A53" s="22">
        <v>209903</v>
      </c>
      <c r="B53" s="11" t="s">
        <v>86</v>
      </c>
      <c r="F53" s="4">
        <v>293</v>
      </c>
      <c r="G53" s="4">
        <v>0</v>
      </c>
      <c r="I53" s="4">
        <f t="shared" si="8"/>
        <v>293</v>
      </c>
      <c r="O53" s="4">
        <f t="shared" si="9"/>
        <v>293</v>
      </c>
    </row>
    <row r="54" spans="1:15" ht="15">
      <c r="A54" s="22">
        <v>209904</v>
      </c>
      <c r="B54" s="11" t="s">
        <v>87</v>
      </c>
      <c r="F54" s="4">
        <v>205</v>
      </c>
      <c r="G54" s="4">
        <v>0</v>
      </c>
      <c r="I54" s="4">
        <f t="shared" si="8"/>
        <v>205</v>
      </c>
      <c r="O54" s="4">
        <f t="shared" si="9"/>
        <v>205</v>
      </c>
    </row>
    <row r="55" spans="1:15" ht="15">
      <c r="A55" s="22">
        <v>209905</v>
      </c>
      <c r="B55" s="11" t="s">
        <v>88</v>
      </c>
      <c r="F55" s="4">
        <v>46</v>
      </c>
      <c r="G55" s="4">
        <v>7</v>
      </c>
      <c r="I55" s="4">
        <f t="shared" si="8"/>
        <v>53</v>
      </c>
      <c r="O55" s="4">
        <f t="shared" si="9"/>
        <v>53</v>
      </c>
    </row>
    <row r="56" spans="1:15" ht="15">
      <c r="A56" s="22" t="s">
        <v>89</v>
      </c>
      <c r="B56" s="11" t="s">
        <v>90</v>
      </c>
      <c r="F56" s="4">
        <v>2706</v>
      </c>
      <c r="G56" s="4">
        <v>0</v>
      </c>
      <c r="I56" s="4">
        <f t="shared" si="8"/>
        <v>2706</v>
      </c>
      <c r="O56" s="4">
        <f t="shared" si="9"/>
        <v>2706</v>
      </c>
    </row>
    <row r="57" spans="1:15" ht="15">
      <c r="A57" s="22">
        <v>200099</v>
      </c>
      <c r="B57" s="11" t="s">
        <v>91</v>
      </c>
      <c r="I57" s="4">
        <f t="shared" si="8"/>
        <v>0</v>
      </c>
      <c r="J57" s="4">
        <v>474</v>
      </c>
      <c r="K57" s="4">
        <v>51</v>
      </c>
      <c r="O57" s="4">
        <f t="shared" si="9"/>
        <v>525</v>
      </c>
    </row>
    <row r="58" spans="1:15" ht="15">
      <c r="A58" s="22">
        <v>201099</v>
      </c>
      <c r="B58" s="11" t="s">
        <v>92</v>
      </c>
      <c r="I58" s="4">
        <f t="shared" si="8"/>
        <v>0</v>
      </c>
      <c r="J58" s="4">
        <v>239</v>
      </c>
      <c r="K58" s="4">
        <v>34</v>
      </c>
      <c r="L58" s="4">
        <v>5</v>
      </c>
      <c r="M58" s="4">
        <v>7</v>
      </c>
      <c r="O58" s="4">
        <f t="shared" si="9"/>
        <v>285</v>
      </c>
    </row>
    <row r="59" spans="1:15" ht="15.75">
      <c r="A59" s="27"/>
      <c r="B59" s="24" t="s">
        <v>56</v>
      </c>
      <c r="C59" s="25"/>
      <c r="D59" s="25"/>
      <c r="E59" s="25"/>
      <c r="F59" s="26">
        <f aca="true" t="shared" si="10" ref="F59:N59">SUM(F43:F58)</f>
        <v>13378</v>
      </c>
      <c r="G59" s="26">
        <f t="shared" si="10"/>
        <v>18104</v>
      </c>
      <c r="H59" s="26">
        <f t="shared" si="10"/>
        <v>0</v>
      </c>
      <c r="I59" s="26">
        <f t="shared" si="10"/>
        <v>31482</v>
      </c>
      <c r="J59" s="26">
        <f t="shared" si="10"/>
        <v>713</v>
      </c>
      <c r="K59" s="26">
        <f t="shared" si="10"/>
        <v>85</v>
      </c>
      <c r="L59" s="26">
        <f t="shared" si="10"/>
        <v>5</v>
      </c>
      <c r="M59" s="26">
        <f t="shared" si="10"/>
        <v>7</v>
      </c>
      <c r="N59" s="26">
        <f t="shared" si="10"/>
        <v>0</v>
      </c>
      <c r="O59" s="26">
        <f t="shared" si="9"/>
        <v>32292</v>
      </c>
    </row>
    <row r="60" ht="15">
      <c r="A60" s="22"/>
    </row>
    <row r="61" ht="15">
      <c r="A61" s="22"/>
    </row>
    <row r="62" ht="15">
      <c r="A62" s="22"/>
    </row>
    <row r="63" ht="15">
      <c r="A63" s="22"/>
    </row>
    <row r="64" ht="15">
      <c r="A64" s="22"/>
    </row>
    <row r="65" ht="15">
      <c r="A65" s="22"/>
    </row>
    <row r="66" ht="15">
      <c r="A66" s="22"/>
    </row>
    <row r="67" ht="15">
      <c r="A67" s="22"/>
    </row>
    <row r="68" ht="15">
      <c r="A68" s="22"/>
    </row>
    <row r="69" ht="15">
      <c r="A69" s="22"/>
    </row>
    <row r="70" ht="15">
      <c r="A70" s="22"/>
    </row>
    <row r="71" ht="15">
      <c r="A71" s="22"/>
    </row>
    <row r="72" ht="15">
      <c r="A72" s="22"/>
    </row>
    <row r="73" ht="15">
      <c r="A73" s="22"/>
    </row>
    <row r="74" ht="15">
      <c r="A74" s="22"/>
    </row>
    <row r="75" ht="15">
      <c r="A75" s="22"/>
    </row>
    <row r="76" ht="15">
      <c r="A76" s="22"/>
    </row>
    <row r="77" ht="15">
      <c r="A77" s="22"/>
    </row>
    <row r="78" ht="15">
      <c r="A78" s="22"/>
    </row>
    <row r="79" ht="15">
      <c r="A79" s="22"/>
    </row>
    <row r="80" ht="15">
      <c r="A80" s="22"/>
    </row>
    <row r="81" ht="15">
      <c r="A81" s="22"/>
    </row>
    <row r="82" ht="15">
      <c r="A82" s="22"/>
    </row>
    <row r="83" ht="15">
      <c r="A83" s="22"/>
    </row>
    <row r="84" ht="15">
      <c r="A84" s="22"/>
    </row>
    <row r="85" ht="15">
      <c r="A85" s="22"/>
    </row>
    <row r="86" ht="15">
      <c r="A86" s="22"/>
    </row>
    <row r="87" ht="15">
      <c r="A87" s="22"/>
    </row>
    <row r="88" ht="15">
      <c r="A88" s="22"/>
    </row>
    <row r="89" ht="15">
      <c r="A89" s="22"/>
    </row>
    <row r="90" ht="15">
      <c r="A90" s="22"/>
    </row>
    <row r="91" ht="15">
      <c r="A91" s="22"/>
    </row>
    <row r="92" ht="15">
      <c r="A92" s="22"/>
    </row>
    <row r="93" ht="15">
      <c r="A93" s="22"/>
    </row>
    <row r="94" ht="15">
      <c r="A94" s="22"/>
    </row>
    <row r="95" ht="15">
      <c r="A95" s="22"/>
    </row>
    <row r="96" ht="15">
      <c r="A96" s="22"/>
    </row>
    <row r="97" ht="15">
      <c r="A97" s="22"/>
    </row>
    <row r="98" ht="15">
      <c r="A98" s="22"/>
    </row>
    <row r="99" ht="15">
      <c r="A99" s="22"/>
    </row>
    <row r="100" ht="15">
      <c r="A100" s="22"/>
    </row>
    <row r="101" ht="15">
      <c r="A101" s="22"/>
    </row>
    <row r="102" ht="15">
      <c r="A102" s="22"/>
    </row>
    <row r="103" ht="15">
      <c r="A103" s="22"/>
    </row>
    <row r="104" ht="15">
      <c r="A104" s="22"/>
    </row>
    <row r="105" ht="15">
      <c r="A105" s="22"/>
    </row>
    <row r="106" ht="15">
      <c r="A106" s="22"/>
    </row>
    <row r="107" ht="15">
      <c r="A107" s="22"/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  <row r="118" ht="15">
      <c r="A118" s="22"/>
    </row>
    <row r="119" ht="15">
      <c r="A119" s="22"/>
    </row>
    <row r="120" ht="15">
      <c r="A120" s="22"/>
    </row>
    <row r="121" ht="15">
      <c r="A121" s="22"/>
    </row>
    <row r="122" ht="15">
      <c r="A122" s="22"/>
    </row>
    <row r="123" ht="15">
      <c r="A123" s="22"/>
    </row>
    <row r="124" ht="15">
      <c r="A124" s="22"/>
    </row>
    <row r="125" ht="15">
      <c r="A125" s="22"/>
    </row>
    <row r="126" ht="15">
      <c r="A126" s="22"/>
    </row>
    <row r="127" ht="15">
      <c r="A127" s="22"/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22"/>
    </row>
    <row r="143" ht="15">
      <c r="A143" s="22"/>
    </row>
    <row r="144" ht="15">
      <c r="A144" s="22"/>
    </row>
    <row r="145" ht="15">
      <c r="A145" s="22"/>
    </row>
    <row r="146" ht="15">
      <c r="A146" s="22"/>
    </row>
    <row r="147" ht="15">
      <c r="A147" s="22"/>
    </row>
    <row r="148" ht="15">
      <c r="A148" s="22"/>
    </row>
    <row r="149" ht="15">
      <c r="A149" s="22"/>
    </row>
    <row r="150" ht="15">
      <c r="A150" s="22"/>
    </row>
    <row r="151" ht="15">
      <c r="A151" s="22"/>
    </row>
    <row r="152" ht="15">
      <c r="A152" s="22"/>
    </row>
    <row r="153" ht="15">
      <c r="A153" s="22"/>
    </row>
    <row r="154" ht="15">
      <c r="A154" s="22"/>
    </row>
    <row r="155" ht="15">
      <c r="A155" s="22"/>
    </row>
    <row r="156" ht="15">
      <c r="A156" s="22"/>
    </row>
    <row r="157" ht="15">
      <c r="A157" s="22"/>
    </row>
    <row r="158" ht="15">
      <c r="A158" s="22"/>
    </row>
    <row r="159" ht="15">
      <c r="A159" s="22"/>
    </row>
    <row r="160" ht="15">
      <c r="A160" s="22"/>
    </row>
    <row r="161" ht="15">
      <c r="A161" s="22"/>
    </row>
    <row r="162" ht="15">
      <c r="A162" s="22"/>
    </row>
    <row r="163" ht="15">
      <c r="A163" s="22"/>
    </row>
    <row r="164" ht="15">
      <c r="A164" s="22"/>
    </row>
    <row r="165" ht="15">
      <c r="A165" s="22"/>
    </row>
    <row r="166" ht="15">
      <c r="A166" s="22"/>
    </row>
    <row r="167" ht="15">
      <c r="A167" s="22"/>
    </row>
    <row r="168" ht="15">
      <c r="A168" s="22"/>
    </row>
    <row r="169" ht="15">
      <c r="A169" s="22"/>
    </row>
    <row r="170" ht="15">
      <c r="A170" s="22"/>
    </row>
    <row r="171" ht="15">
      <c r="A171" s="22"/>
    </row>
    <row r="172" ht="15">
      <c r="A172" s="22"/>
    </row>
    <row r="173" ht="15">
      <c r="A173" s="22"/>
    </row>
    <row r="174" ht="15">
      <c r="A174" s="22"/>
    </row>
    <row r="175" ht="15">
      <c r="A175" s="22"/>
    </row>
    <row r="176" ht="15">
      <c r="A176" s="22"/>
    </row>
    <row r="177" ht="15">
      <c r="A177" s="22"/>
    </row>
    <row r="178" ht="15">
      <c r="A178" s="22"/>
    </row>
    <row r="179" ht="15">
      <c r="A179" s="22"/>
    </row>
    <row r="180" ht="15">
      <c r="A180" s="22"/>
    </row>
    <row r="181" ht="15">
      <c r="A181" s="22"/>
    </row>
    <row r="182" ht="15">
      <c r="A182" s="22"/>
    </row>
    <row r="183" ht="15">
      <c r="A183" s="22"/>
    </row>
    <row r="184" ht="15">
      <c r="A184" s="22"/>
    </row>
    <row r="185" ht="15">
      <c r="A185" s="22"/>
    </row>
    <row r="186" ht="15">
      <c r="A186" s="22"/>
    </row>
    <row r="187" ht="15">
      <c r="A187" s="22"/>
    </row>
    <row r="188" ht="15">
      <c r="A188" s="22"/>
    </row>
    <row r="189" ht="15">
      <c r="A189" s="22"/>
    </row>
    <row r="190" ht="15">
      <c r="A190" s="22"/>
    </row>
    <row r="191" ht="15">
      <c r="A191" s="22"/>
    </row>
    <row r="192" ht="15">
      <c r="A192" s="22"/>
    </row>
    <row r="193" ht="15">
      <c r="A193" s="22"/>
    </row>
    <row r="194" ht="15">
      <c r="A194" s="22"/>
    </row>
    <row r="195" ht="15">
      <c r="A195" s="22"/>
    </row>
    <row r="196" ht="15">
      <c r="A196" s="22"/>
    </row>
    <row r="197" ht="15">
      <c r="A197" s="22"/>
    </row>
    <row r="198" ht="15">
      <c r="A198" s="22"/>
    </row>
    <row r="199" ht="15">
      <c r="A199" s="22"/>
    </row>
    <row r="200" ht="15">
      <c r="A200" s="22"/>
    </row>
    <row r="201" ht="15">
      <c r="A201" s="22"/>
    </row>
    <row r="202" ht="15">
      <c r="A202" s="22"/>
    </row>
    <row r="203" ht="15">
      <c r="A203" s="22"/>
    </row>
    <row r="204" ht="15">
      <c r="A204" s="22"/>
    </row>
    <row r="205" ht="15">
      <c r="A205" s="22"/>
    </row>
    <row r="206" ht="15">
      <c r="A206" s="22"/>
    </row>
    <row r="207" ht="15">
      <c r="A207" s="22"/>
    </row>
    <row r="208" ht="15">
      <c r="A208" s="22"/>
    </row>
    <row r="209" ht="15">
      <c r="A209" s="22"/>
    </row>
    <row r="210" ht="15">
      <c r="A210" s="22"/>
    </row>
    <row r="211" ht="15">
      <c r="A211" s="22"/>
    </row>
    <row r="212" ht="15">
      <c r="A212" s="22"/>
    </row>
    <row r="213" ht="15">
      <c r="A213" s="22"/>
    </row>
    <row r="214" ht="15">
      <c r="A214" s="22"/>
    </row>
    <row r="215" ht="15">
      <c r="A215" s="22"/>
    </row>
    <row r="216" ht="15">
      <c r="A216" s="22"/>
    </row>
    <row r="217" ht="15">
      <c r="A217" s="22"/>
    </row>
    <row r="218" ht="15">
      <c r="A218" s="22"/>
    </row>
    <row r="219" ht="15">
      <c r="A219" s="22"/>
    </row>
    <row r="220" ht="15">
      <c r="A220" s="22"/>
    </row>
    <row r="221" ht="15">
      <c r="A221" s="22"/>
    </row>
    <row r="222" ht="15">
      <c r="A222" s="22"/>
    </row>
    <row r="223" ht="15">
      <c r="A223" s="22"/>
    </row>
    <row r="224" ht="15">
      <c r="A224" s="22"/>
    </row>
    <row r="225" ht="15">
      <c r="A225" s="22"/>
    </row>
    <row r="226" ht="15">
      <c r="A226" s="22"/>
    </row>
    <row r="227" ht="15">
      <c r="A227" s="22"/>
    </row>
    <row r="228" ht="15">
      <c r="A228" s="22"/>
    </row>
    <row r="229" ht="15">
      <c r="A229" s="22"/>
    </row>
    <row r="230" ht="15">
      <c r="A230" s="22"/>
    </row>
    <row r="231" ht="15">
      <c r="A231" s="22"/>
    </row>
    <row r="232" ht="15">
      <c r="A232" s="22"/>
    </row>
    <row r="233" ht="15">
      <c r="A233" s="22"/>
    </row>
    <row r="234" ht="15">
      <c r="A234" s="22"/>
    </row>
    <row r="235" ht="15">
      <c r="A235" s="22"/>
    </row>
    <row r="236" ht="15">
      <c r="A236" s="22"/>
    </row>
    <row r="237" ht="15">
      <c r="A237" s="22"/>
    </row>
    <row r="238" ht="15">
      <c r="A238" s="22"/>
    </row>
    <row r="239" ht="15">
      <c r="A239" s="22"/>
    </row>
    <row r="240" ht="15">
      <c r="A240" s="22"/>
    </row>
    <row r="241" ht="15">
      <c r="A241" s="22"/>
    </row>
    <row r="242" ht="15">
      <c r="A242" s="22"/>
    </row>
    <row r="243" ht="15">
      <c r="A243" s="22"/>
    </row>
    <row r="244" ht="15">
      <c r="A244" s="22"/>
    </row>
    <row r="245" ht="15">
      <c r="A245" s="22"/>
    </row>
    <row r="246" ht="15">
      <c r="A246" s="22"/>
    </row>
    <row r="247" ht="15">
      <c r="A247" s="22"/>
    </row>
    <row r="248" ht="15">
      <c r="A248" s="22"/>
    </row>
    <row r="249" ht="15">
      <c r="A249" s="22"/>
    </row>
    <row r="250" ht="15">
      <c r="A250" s="22"/>
    </row>
    <row r="251" ht="15">
      <c r="A251" s="22"/>
    </row>
    <row r="252" ht="15">
      <c r="A252" s="22"/>
    </row>
    <row r="253" ht="15">
      <c r="A253" s="22"/>
    </row>
    <row r="254" ht="15">
      <c r="A254" s="22"/>
    </row>
    <row r="255" ht="15">
      <c r="A255" s="22"/>
    </row>
    <row r="256" ht="15">
      <c r="A256" s="22"/>
    </row>
    <row r="257" ht="15">
      <c r="A257" s="22"/>
    </row>
    <row r="258" ht="15">
      <c r="A258" s="22"/>
    </row>
    <row r="259" ht="15">
      <c r="A259" s="22"/>
    </row>
    <row r="260" ht="15">
      <c r="A260" s="22"/>
    </row>
    <row r="261" ht="15">
      <c r="A261" s="22"/>
    </row>
    <row r="262" ht="15">
      <c r="A262" s="22"/>
    </row>
    <row r="263" ht="15">
      <c r="A263" s="22"/>
    </row>
    <row r="264" ht="15">
      <c r="A264" s="22"/>
    </row>
    <row r="265" ht="15">
      <c r="A265" s="22"/>
    </row>
    <row r="266" ht="15">
      <c r="A266" s="22"/>
    </row>
    <row r="267" ht="15">
      <c r="A267" s="22"/>
    </row>
    <row r="268" ht="15">
      <c r="A268" s="22"/>
    </row>
    <row r="269" ht="15">
      <c r="A269" s="22"/>
    </row>
    <row r="270" ht="15">
      <c r="A270" s="22"/>
    </row>
    <row r="271" ht="15">
      <c r="A271" s="22"/>
    </row>
    <row r="272" ht="15">
      <c r="A272" s="22"/>
    </row>
    <row r="273" ht="15">
      <c r="A273" s="22"/>
    </row>
    <row r="274" ht="15">
      <c r="A274" s="22"/>
    </row>
    <row r="275" ht="15">
      <c r="A275" s="22"/>
    </row>
    <row r="276" ht="15">
      <c r="A276" s="22"/>
    </row>
    <row r="277" ht="15">
      <c r="A277" s="22"/>
    </row>
    <row r="278" ht="15">
      <c r="A278" s="22"/>
    </row>
    <row r="279" ht="15">
      <c r="A279" s="22"/>
    </row>
    <row r="280" ht="15">
      <c r="A280" s="22"/>
    </row>
    <row r="281" ht="15">
      <c r="A281" s="22"/>
    </row>
    <row r="282" ht="15">
      <c r="A282" s="22"/>
    </row>
    <row r="283" ht="15">
      <c r="A283" s="22"/>
    </row>
    <row r="284" ht="15">
      <c r="A284" s="22"/>
    </row>
    <row r="285" ht="15">
      <c r="A285" s="22"/>
    </row>
    <row r="286" ht="15">
      <c r="A286" s="22"/>
    </row>
    <row r="287" ht="15">
      <c r="A287" s="22"/>
    </row>
    <row r="288" ht="15">
      <c r="A288" s="22"/>
    </row>
    <row r="289" ht="15">
      <c r="A289" s="22"/>
    </row>
    <row r="290" ht="15">
      <c r="A290" s="22"/>
    </row>
    <row r="291" ht="15">
      <c r="A291" s="22"/>
    </row>
    <row r="292" ht="15">
      <c r="A292" s="22"/>
    </row>
    <row r="293" ht="15">
      <c r="A293" s="22"/>
    </row>
    <row r="294" ht="15">
      <c r="A294" s="22"/>
    </row>
    <row r="295" ht="15">
      <c r="A295" s="22"/>
    </row>
    <row r="296" ht="15">
      <c r="A296" s="22"/>
    </row>
    <row r="297" ht="15">
      <c r="A297" s="22"/>
    </row>
    <row r="298" ht="15">
      <c r="A298" s="22"/>
    </row>
    <row r="299" ht="15">
      <c r="A299" s="22"/>
    </row>
    <row r="300" ht="15">
      <c r="A300" s="22"/>
    </row>
    <row r="301" ht="15">
      <c r="A301" s="22"/>
    </row>
    <row r="302" ht="15">
      <c r="A302" s="22"/>
    </row>
    <row r="303" ht="15">
      <c r="A303" s="22"/>
    </row>
    <row r="304" ht="15">
      <c r="A304" s="22"/>
    </row>
    <row r="305" ht="15">
      <c r="A305" s="22"/>
    </row>
    <row r="306" ht="15">
      <c r="A306" s="22"/>
    </row>
    <row r="307" ht="15">
      <c r="A307" s="22"/>
    </row>
    <row r="308" ht="15">
      <c r="A308" s="22"/>
    </row>
    <row r="309" ht="15">
      <c r="A309" s="22"/>
    </row>
    <row r="310" ht="15">
      <c r="A310" s="22"/>
    </row>
    <row r="311" ht="15">
      <c r="A311" s="22"/>
    </row>
    <row r="312" ht="15">
      <c r="A312" s="22"/>
    </row>
    <row r="313" ht="15">
      <c r="A313" s="22"/>
    </row>
    <row r="314" ht="15">
      <c r="A314" s="22"/>
    </row>
    <row r="315" ht="15">
      <c r="A315" s="22"/>
    </row>
    <row r="316" ht="15">
      <c r="A316" s="22"/>
    </row>
    <row r="317" ht="15">
      <c r="A317" s="22"/>
    </row>
    <row r="318" ht="15">
      <c r="A318" s="22"/>
    </row>
    <row r="319" ht="15">
      <c r="A319" s="22"/>
    </row>
    <row r="320" ht="15">
      <c r="A320" s="22"/>
    </row>
    <row r="321" ht="15">
      <c r="A321" s="22"/>
    </row>
    <row r="322" ht="15">
      <c r="A322" s="22"/>
    </row>
    <row r="323" ht="15">
      <c r="A323" s="22"/>
    </row>
    <row r="324" ht="15">
      <c r="A324" s="22"/>
    </row>
    <row r="325" ht="15">
      <c r="A325" s="22"/>
    </row>
    <row r="326" ht="15">
      <c r="A326" s="22"/>
    </row>
    <row r="327" ht="15">
      <c r="A327" s="22"/>
    </row>
    <row r="328" ht="15">
      <c r="A328" s="22"/>
    </row>
    <row r="329" ht="15">
      <c r="A329" s="22"/>
    </row>
    <row r="330" ht="15">
      <c r="A330" s="22"/>
    </row>
    <row r="331" ht="15">
      <c r="A331" s="22"/>
    </row>
    <row r="332" ht="15">
      <c r="A332" s="22"/>
    </row>
    <row r="333" ht="15">
      <c r="A333" s="22"/>
    </row>
    <row r="334" ht="15">
      <c r="A334" s="22"/>
    </row>
    <row r="335" ht="15">
      <c r="A335" s="22"/>
    </row>
    <row r="336" ht="15">
      <c r="A336" s="22"/>
    </row>
    <row r="337" ht="15">
      <c r="A337" s="22"/>
    </row>
    <row r="338" ht="15">
      <c r="A338" s="22"/>
    </row>
    <row r="339" ht="15">
      <c r="A339" s="22"/>
    </row>
    <row r="340" ht="15">
      <c r="A340" s="22"/>
    </row>
    <row r="341" ht="15">
      <c r="A341" s="22"/>
    </row>
    <row r="342" ht="15">
      <c r="A342" s="22"/>
    </row>
    <row r="343" ht="15">
      <c r="A343" s="22"/>
    </row>
    <row r="344" ht="15">
      <c r="A344" s="22"/>
    </row>
    <row r="345" ht="15">
      <c r="A345" s="22"/>
    </row>
    <row r="346" ht="15">
      <c r="A346" s="22"/>
    </row>
    <row r="347" ht="15">
      <c r="A347" s="22"/>
    </row>
    <row r="348" ht="15">
      <c r="A348" s="22"/>
    </row>
    <row r="349" ht="15">
      <c r="A349" s="22"/>
    </row>
    <row r="350" ht="15">
      <c r="A350" s="22"/>
    </row>
    <row r="351" ht="15">
      <c r="A351" s="22"/>
    </row>
    <row r="352" ht="15">
      <c r="A352" s="22"/>
    </row>
    <row r="353" ht="15">
      <c r="A353" s="22"/>
    </row>
    <row r="354" ht="15">
      <c r="A354" s="22"/>
    </row>
    <row r="355" ht="15">
      <c r="A355" s="22"/>
    </row>
    <row r="356" ht="15">
      <c r="A356" s="22"/>
    </row>
    <row r="357" ht="15">
      <c r="A357" s="22"/>
    </row>
    <row r="358" ht="15">
      <c r="A358" s="22"/>
    </row>
    <row r="359" ht="15">
      <c r="A359" s="22"/>
    </row>
    <row r="360" ht="15">
      <c r="A360" s="22"/>
    </row>
    <row r="361" ht="15">
      <c r="A361" s="22"/>
    </row>
    <row r="362" ht="15">
      <c r="A362" s="22"/>
    </row>
    <row r="363" ht="15">
      <c r="A363" s="22"/>
    </row>
    <row r="364" ht="15">
      <c r="A364" s="22"/>
    </row>
    <row r="365" ht="15">
      <c r="A365" s="22"/>
    </row>
    <row r="366" ht="15">
      <c r="A366" s="22"/>
    </row>
    <row r="367" ht="15">
      <c r="A367" s="22"/>
    </row>
    <row r="368" ht="15">
      <c r="A368" s="22"/>
    </row>
    <row r="369" ht="15">
      <c r="A369" s="22"/>
    </row>
    <row r="370" ht="15">
      <c r="A370" s="22"/>
    </row>
    <row r="371" ht="15">
      <c r="A371" s="22"/>
    </row>
    <row r="372" ht="15">
      <c r="A372" s="22"/>
    </row>
    <row r="373" ht="15">
      <c r="A373" s="22"/>
    </row>
    <row r="374" ht="15">
      <c r="A374" s="22"/>
    </row>
    <row r="375" ht="15">
      <c r="A375" s="22"/>
    </row>
    <row r="376" ht="15">
      <c r="A376" s="22"/>
    </row>
    <row r="377" ht="15">
      <c r="A377" s="22"/>
    </row>
    <row r="378" ht="15">
      <c r="A378" s="22"/>
    </row>
    <row r="379" ht="15">
      <c r="A379" s="22"/>
    </row>
    <row r="380" ht="15">
      <c r="A380" s="22"/>
    </row>
    <row r="381" ht="15">
      <c r="A381" s="22"/>
    </row>
    <row r="382" ht="15">
      <c r="A382" s="22"/>
    </row>
    <row r="383" ht="15">
      <c r="A383" s="22"/>
    </row>
    <row r="384" ht="15">
      <c r="A384" s="22"/>
    </row>
    <row r="385" ht="15">
      <c r="A385" s="22"/>
    </row>
    <row r="386" ht="15">
      <c r="A386" s="22"/>
    </row>
    <row r="387" ht="15">
      <c r="A387" s="22"/>
    </row>
    <row r="388" ht="15">
      <c r="A388" s="22"/>
    </row>
    <row r="389" ht="15">
      <c r="A389" s="22"/>
    </row>
    <row r="390" ht="15">
      <c r="A390" s="22"/>
    </row>
    <row r="391" ht="15">
      <c r="A391" s="22"/>
    </row>
    <row r="392" ht="15">
      <c r="A392" s="22"/>
    </row>
    <row r="393" ht="15">
      <c r="A393" s="22"/>
    </row>
    <row r="394" ht="15">
      <c r="A394" s="22"/>
    </row>
    <row r="395" ht="15">
      <c r="A395" s="22"/>
    </row>
    <row r="396" ht="15">
      <c r="A396" s="22"/>
    </row>
    <row r="397" ht="15">
      <c r="A397" s="22"/>
    </row>
    <row r="398" ht="15">
      <c r="A398" s="22"/>
    </row>
    <row r="399" ht="15">
      <c r="A399" s="22"/>
    </row>
    <row r="400" ht="15">
      <c r="A400" s="22"/>
    </row>
    <row r="401" ht="15">
      <c r="A401" s="22"/>
    </row>
    <row r="402" ht="15">
      <c r="A402" s="22"/>
    </row>
    <row r="403" ht="15">
      <c r="A403" s="22"/>
    </row>
    <row r="404" ht="15">
      <c r="A404" s="22"/>
    </row>
    <row r="405" ht="15">
      <c r="A405" s="22"/>
    </row>
    <row r="406" ht="15">
      <c r="A406" s="22"/>
    </row>
    <row r="407" ht="15">
      <c r="A407" s="22"/>
    </row>
    <row r="408" ht="15">
      <c r="A408" s="22"/>
    </row>
    <row r="409" ht="15">
      <c r="A409" s="22"/>
    </row>
    <row r="410" ht="15">
      <c r="A410" s="22"/>
    </row>
    <row r="411" ht="15">
      <c r="A411" s="22"/>
    </row>
    <row r="412" ht="15">
      <c r="A412" s="22"/>
    </row>
    <row r="413" ht="15">
      <c r="A413" s="22"/>
    </row>
    <row r="414" ht="15">
      <c r="A414" s="22"/>
    </row>
    <row r="415" ht="15">
      <c r="A415" s="22"/>
    </row>
    <row r="416" ht="15">
      <c r="A416" s="22"/>
    </row>
    <row r="417" ht="15">
      <c r="A417" s="22"/>
    </row>
    <row r="418" ht="15">
      <c r="A418" s="22"/>
    </row>
    <row r="419" ht="15">
      <c r="A419" s="22"/>
    </row>
    <row r="420" ht="15">
      <c r="A420" s="22"/>
    </row>
    <row r="421" ht="15">
      <c r="A421" s="22"/>
    </row>
    <row r="422" ht="15">
      <c r="A422" s="22"/>
    </row>
    <row r="423" ht="15">
      <c r="A423" s="22"/>
    </row>
    <row r="424" ht="15">
      <c r="A424" s="22"/>
    </row>
    <row r="425" ht="15">
      <c r="A425" s="22"/>
    </row>
    <row r="426" ht="15">
      <c r="A426" s="22"/>
    </row>
    <row r="427" ht="15">
      <c r="A427" s="22"/>
    </row>
    <row r="428" ht="15">
      <c r="A428" s="22"/>
    </row>
    <row r="429" ht="15">
      <c r="A429" s="22"/>
    </row>
    <row r="430" ht="15">
      <c r="A430" s="22"/>
    </row>
    <row r="431" ht="15">
      <c r="A431" s="22"/>
    </row>
    <row r="432" ht="15">
      <c r="A432" s="22"/>
    </row>
    <row r="433" ht="15">
      <c r="A433" s="22"/>
    </row>
    <row r="434" ht="15">
      <c r="A434" s="22"/>
    </row>
    <row r="435" ht="15">
      <c r="A435" s="22"/>
    </row>
    <row r="436" ht="15">
      <c r="A436" s="22"/>
    </row>
    <row r="437" ht="15">
      <c r="A437" s="22"/>
    </row>
    <row r="438" ht="15">
      <c r="A438" s="22"/>
    </row>
    <row r="439" ht="15">
      <c r="A439" s="22"/>
    </row>
    <row r="440" ht="15">
      <c r="A440" s="22"/>
    </row>
    <row r="441" ht="15">
      <c r="A441" s="22"/>
    </row>
    <row r="442" ht="15">
      <c r="A442" s="22"/>
    </row>
    <row r="443" ht="15">
      <c r="A443" s="22"/>
    </row>
    <row r="444" ht="15">
      <c r="A444" s="22"/>
    </row>
    <row r="445" ht="15">
      <c r="A445" s="22"/>
    </row>
    <row r="446" ht="15">
      <c r="A446" s="22"/>
    </row>
    <row r="447" ht="15">
      <c r="A447" s="22"/>
    </row>
    <row r="448" ht="15">
      <c r="A448" s="22"/>
    </row>
    <row r="449" ht="15">
      <c r="A449" s="22"/>
    </row>
    <row r="450" ht="15">
      <c r="A450" s="22"/>
    </row>
    <row r="451" ht="15">
      <c r="A451" s="22"/>
    </row>
    <row r="452" ht="15">
      <c r="A452" s="22"/>
    </row>
    <row r="453" ht="15">
      <c r="A453" s="22"/>
    </row>
    <row r="454" ht="15">
      <c r="A454" s="22"/>
    </row>
    <row r="455" ht="15">
      <c r="A455" s="22"/>
    </row>
    <row r="456" ht="15">
      <c r="A456" s="22"/>
    </row>
    <row r="457" ht="15">
      <c r="A457" s="22"/>
    </row>
    <row r="458" ht="15">
      <c r="A458" s="22"/>
    </row>
    <row r="459" ht="15">
      <c r="A459" s="22"/>
    </row>
    <row r="460" ht="15">
      <c r="A460" s="22"/>
    </row>
    <row r="461" ht="15">
      <c r="A461" s="22"/>
    </row>
    <row r="462" ht="15">
      <c r="A462" s="22"/>
    </row>
    <row r="463" ht="15">
      <c r="A463" s="22"/>
    </row>
    <row r="464" ht="15">
      <c r="A464" s="22"/>
    </row>
    <row r="465" ht="15">
      <c r="A465" s="22"/>
    </row>
    <row r="466" ht="15">
      <c r="A466" s="22"/>
    </row>
    <row r="467" ht="15">
      <c r="A467" s="22"/>
    </row>
    <row r="468" ht="15">
      <c r="A468" s="22"/>
    </row>
    <row r="469" ht="15">
      <c r="A469" s="22"/>
    </row>
    <row r="470" ht="15">
      <c r="A470" s="22"/>
    </row>
    <row r="471" ht="15">
      <c r="A471" s="22"/>
    </row>
    <row r="472" ht="15">
      <c r="A472" s="22"/>
    </row>
    <row r="473" ht="15">
      <c r="A473" s="22"/>
    </row>
    <row r="474" ht="15">
      <c r="A474" s="22"/>
    </row>
    <row r="475" ht="15">
      <c r="A475" s="22"/>
    </row>
    <row r="476" ht="15">
      <c r="A476" s="22"/>
    </row>
    <row r="477" ht="15">
      <c r="A477" s="22"/>
    </row>
    <row r="478" ht="15">
      <c r="A478" s="22"/>
    </row>
    <row r="479" ht="15">
      <c r="A479" s="22"/>
    </row>
    <row r="480" ht="15">
      <c r="A480" s="22"/>
    </row>
    <row r="481" ht="15">
      <c r="A481" s="22"/>
    </row>
    <row r="482" ht="15">
      <c r="A482" s="22"/>
    </row>
    <row r="483" ht="15">
      <c r="A483" s="22"/>
    </row>
    <row r="484" ht="15">
      <c r="A484" s="22"/>
    </row>
    <row r="485" ht="15">
      <c r="A485" s="22"/>
    </row>
    <row r="486" ht="15">
      <c r="A486" s="22"/>
    </row>
    <row r="487" ht="15">
      <c r="A487" s="22"/>
    </row>
    <row r="488" ht="15">
      <c r="A488" s="22"/>
    </row>
    <row r="489" ht="15">
      <c r="A489" s="22"/>
    </row>
    <row r="490" ht="15">
      <c r="A490" s="22"/>
    </row>
    <row r="491" ht="15">
      <c r="A491" s="22"/>
    </row>
    <row r="492" ht="15">
      <c r="A492" s="22"/>
    </row>
    <row r="493" ht="15">
      <c r="A493" s="22"/>
    </row>
    <row r="494" ht="15">
      <c r="A494" s="22"/>
    </row>
    <row r="495" ht="15">
      <c r="A495" s="22"/>
    </row>
    <row r="496" ht="15">
      <c r="A496" s="22"/>
    </row>
    <row r="497" ht="15">
      <c r="A497" s="22"/>
    </row>
    <row r="498" ht="15">
      <c r="A498" s="22"/>
    </row>
    <row r="499" ht="15">
      <c r="A499" s="22"/>
    </row>
    <row r="500" ht="15">
      <c r="A500" s="22"/>
    </row>
    <row r="501" ht="15">
      <c r="A501" s="22"/>
    </row>
    <row r="502" ht="15">
      <c r="A502" s="22"/>
    </row>
    <row r="503" ht="15">
      <c r="A503" s="22"/>
    </row>
    <row r="504" ht="15">
      <c r="A504" s="22"/>
    </row>
    <row r="505" ht="15">
      <c r="A505" s="22"/>
    </row>
    <row r="506" ht="15">
      <c r="A506" s="22"/>
    </row>
    <row r="507" ht="15">
      <c r="A507" s="22"/>
    </row>
    <row r="508" ht="15">
      <c r="A508" s="22"/>
    </row>
    <row r="509" ht="15">
      <c r="A509" s="22"/>
    </row>
    <row r="510" ht="15">
      <c r="A510" s="22"/>
    </row>
    <row r="511" ht="15">
      <c r="A511" s="22"/>
    </row>
    <row r="512" ht="15">
      <c r="A512" s="22"/>
    </row>
    <row r="513" ht="15">
      <c r="A513" s="22"/>
    </row>
    <row r="514" ht="15">
      <c r="A514" s="22"/>
    </row>
    <row r="515" ht="15">
      <c r="A515" s="22"/>
    </row>
    <row r="516" ht="15">
      <c r="A516" s="22"/>
    </row>
    <row r="517" ht="15">
      <c r="A517" s="22"/>
    </row>
    <row r="518" ht="15">
      <c r="A518" s="22"/>
    </row>
    <row r="519" ht="15">
      <c r="A519" s="22"/>
    </row>
    <row r="520" ht="15">
      <c r="A520" s="22"/>
    </row>
    <row r="521" ht="15">
      <c r="A521" s="22"/>
    </row>
    <row r="522" ht="15">
      <c r="A522" s="22"/>
    </row>
    <row r="523" ht="15">
      <c r="A523" s="22"/>
    </row>
    <row r="524" ht="15">
      <c r="A524" s="22"/>
    </row>
    <row r="525" ht="15">
      <c r="A525" s="22"/>
    </row>
    <row r="526" ht="15">
      <c r="A526" s="22"/>
    </row>
    <row r="527" ht="15">
      <c r="A527" s="22"/>
    </row>
    <row r="528" ht="15">
      <c r="A528" s="22"/>
    </row>
    <row r="529" ht="15">
      <c r="A529" s="22"/>
    </row>
    <row r="530" ht="15">
      <c r="A530" s="22"/>
    </row>
    <row r="531" ht="15">
      <c r="A531" s="22"/>
    </row>
    <row r="532" ht="15">
      <c r="A532" s="22"/>
    </row>
    <row r="533" ht="15">
      <c r="A533" s="22"/>
    </row>
    <row r="534" ht="15">
      <c r="A534" s="22"/>
    </row>
    <row r="535" ht="15">
      <c r="A535" s="22"/>
    </row>
    <row r="536" ht="15">
      <c r="A536" s="22"/>
    </row>
    <row r="537" ht="15">
      <c r="A537" s="22"/>
    </row>
    <row r="538" ht="15">
      <c r="A538" s="22"/>
    </row>
    <row r="539" ht="15">
      <c r="A539" s="22"/>
    </row>
    <row r="540" ht="15">
      <c r="A540" s="22"/>
    </row>
    <row r="541" ht="15">
      <c r="A541" s="22"/>
    </row>
    <row r="542" ht="15">
      <c r="A542" s="22"/>
    </row>
    <row r="543" ht="15">
      <c r="A543" s="22"/>
    </row>
    <row r="544" ht="15">
      <c r="A544" s="22"/>
    </row>
    <row r="545" ht="15">
      <c r="A545" s="22"/>
    </row>
    <row r="546" ht="15">
      <c r="A546" s="22"/>
    </row>
    <row r="547" ht="15">
      <c r="A547" s="22"/>
    </row>
    <row r="548" ht="15">
      <c r="A548" s="22"/>
    </row>
    <row r="549" ht="15">
      <c r="A549" s="22"/>
    </row>
    <row r="550" ht="15">
      <c r="A550" s="22"/>
    </row>
    <row r="551" ht="15">
      <c r="A551" s="22"/>
    </row>
    <row r="552" ht="15">
      <c r="A552" s="22"/>
    </row>
    <row r="553" ht="15">
      <c r="A553" s="22"/>
    </row>
    <row r="554" ht="15">
      <c r="A554" s="22"/>
    </row>
    <row r="555" ht="15">
      <c r="A555" s="22"/>
    </row>
    <row r="556" ht="15">
      <c r="A556" s="22"/>
    </row>
    <row r="557" ht="15">
      <c r="A557" s="22"/>
    </row>
    <row r="558" ht="15">
      <c r="A558" s="22"/>
    </row>
    <row r="559" ht="15">
      <c r="A559" s="22"/>
    </row>
    <row r="560" ht="15">
      <c r="A560" s="22"/>
    </row>
    <row r="561" ht="15">
      <c r="A561" s="22"/>
    </row>
    <row r="562" ht="15">
      <c r="A562" s="22"/>
    </row>
    <row r="563" ht="15">
      <c r="A563" s="22"/>
    </row>
    <row r="564" ht="15">
      <c r="A564" s="22"/>
    </row>
    <row r="565" ht="15">
      <c r="A565" s="22"/>
    </row>
    <row r="566" ht="15">
      <c r="A566" s="22"/>
    </row>
    <row r="567" ht="15">
      <c r="A567" s="22"/>
    </row>
    <row r="568" ht="15">
      <c r="A568" s="22"/>
    </row>
    <row r="569" ht="15">
      <c r="A569" s="22"/>
    </row>
    <row r="570" ht="15">
      <c r="A570" s="22"/>
    </row>
    <row r="571" ht="15">
      <c r="A571" s="22"/>
    </row>
    <row r="572" ht="15">
      <c r="A572" s="22"/>
    </row>
    <row r="573" ht="15">
      <c r="A573" s="22"/>
    </row>
    <row r="574" ht="15">
      <c r="A574" s="22"/>
    </row>
    <row r="575" ht="15">
      <c r="A575" s="22"/>
    </row>
    <row r="576" ht="15">
      <c r="A576" s="22"/>
    </row>
    <row r="577" ht="15">
      <c r="A577" s="22"/>
    </row>
    <row r="578" ht="15">
      <c r="A578" s="22"/>
    </row>
    <row r="579" ht="15">
      <c r="A579" s="22"/>
    </row>
    <row r="580" ht="15">
      <c r="A580" s="22"/>
    </row>
    <row r="581" ht="15">
      <c r="A581" s="22"/>
    </row>
    <row r="582" ht="15">
      <c r="A582" s="22"/>
    </row>
    <row r="583" ht="15">
      <c r="A583" s="22"/>
    </row>
    <row r="584" ht="15">
      <c r="A584" s="22"/>
    </row>
    <row r="585" ht="15">
      <c r="A585" s="22"/>
    </row>
    <row r="586" ht="15">
      <c r="A586" s="22"/>
    </row>
    <row r="587" ht="15">
      <c r="A587" s="22"/>
    </row>
    <row r="588" ht="15">
      <c r="A588" s="22"/>
    </row>
    <row r="589" ht="15">
      <c r="A589" s="22"/>
    </row>
    <row r="590" ht="15">
      <c r="A590" s="22"/>
    </row>
    <row r="591" ht="15">
      <c r="A591" s="22"/>
    </row>
    <row r="592" ht="15">
      <c r="A592" s="22"/>
    </row>
    <row r="593" ht="15">
      <c r="A593" s="22"/>
    </row>
    <row r="594" ht="15">
      <c r="A594" s="22"/>
    </row>
    <row r="595" ht="15">
      <c r="A595" s="22"/>
    </row>
    <row r="596" ht="15">
      <c r="A596" s="22"/>
    </row>
    <row r="597" ht="15">
      <c r="A597" s="22"/>
    </row>
    <row r="598" ht="15">
      <c r="A598" s="22"/>
    </row>
    <row r="599" ht="15">
      <c r="A599" s="22"/>
    </row>
    <row r="600" ht="15">
      <c r="A600" s="22"/>
    </row>
    <row r="601" ht="15">
      <c r="A601" s="22"/>
    </row>
    <row r="602" ht="15">
      <c r="A602" s="22"/>
    </row>
    <row r="603" ht="15">
      <c r="A603" s="22"/>
    </row>
    <row r="604" ht="15">
      <c r="A604" s="22"/>
    </row>
    <row r="605" ht="15">
      <c r="A605" s="22"/>
    </row>
    <row r="606" ht="15">
      <c r="A606" s="22"/>
    </row>
    <row r="607" ht="15">
      <c r="A607" s="22"/>
    </row>
    <row r="608" ht="15">
      <c r="A608" s="22"/>
    </row>
    <row r="609" ht="15">
      <c r="A609" s="22"/>
    </row>
    <row r="610" ht="15">
      <c r="A610" s="22"/>
    </row>
    <row r="611" ht="15">
      <c r="A611" s="22"/>
    </row>
    <row r="612" ht="15">
      <c r="A612" s="22"/>
    </row>
    <row r="613" ht="15">
      <c r="A613" s="22"/>
    </row>
    <row r="614" ht="15">
      <c r="A614" s="22"/>
    </row>
    <row r="615" ht="15">
      <c r="A615" s="22"/>
    </row>
    <row r="616" ht="15">
      <c r="A616" s="22"/>
    </row>
    <row r="617" ht="15">
      <c r="A617" s="22"/>
    </row>
    <row r="618" ht="15">
      <c r="A618" s="22"/>
    </row>
    <row r="619" ht="15">
      <c r="A619" s="22"/>
    </row>
    <row r="620" ht="15">
      <c r="A620" s="22"/>
    </row>
    <row r="621" ht="15">
      <c r="A621" s="22"/>
    </row>
    <row r="622" ht="15">
      <c r="A622" s="22"/>
    </row>
    <row r="623" ht="15">
      <c r="A623" s="22"/>
    </row>
    <row r="624" ht="15">
      <c r="A624" s="22"/>
    </row>
    <row r="625" ht="15">
      <c r="A625" s="22"/>
    </row>
    <row r="626" ht="15">
      <c r="A626" s="22"/>
    </row>
    <row r="627" ht="15">
      <c r="A627" s="22"/>
    </row>
    <row r="628" ht="15">
      <c r="A628" s="22"/>
    </row>
    <row r="629" ht="15">
      <c r="A629" s="22"/>
    </row>
    <row r="630" ht="15">
      <c r="A630" s="22"/>
    </row>
    <row r="631" ht="15">
      <c r="A631" s="22"/>
    </row>
    <row r="632" ht="15">
      <c r="A632" s="22"/>
    </row>
    <row r="633" ht="15">
      <c r="A633" s="22"/>
    </row>
    <row r="634" ht="15">
      <c r="A634" s="22"/>
    </row>
    <row r="635" ht="15">
      <c r="A635" s="22"/>
    </row>
    <row r="636" ht="15">
      <c r="A636" s="22"/>
    </row>
    <row r="637" ht="15">
      <c r="A637" s="22"/>
    </row>
    <row r="638" ht="15">
      <c r="A638" s="22"/>
    </row>
    <row r="639" ht="15">
      <c r="A639" s="22"/>
    </row>
    <row r="640" ht="15">
      <c r="A640" s="22"/>
    </row>
    <row r="641" ht="15">
      <c r="A641" s="22"/>
    </row>
    <row r="642" ht="15">
      <c r="A642" s="22"/>
    </row>
    <row r="643" ht="15">
      <c r="A643" s="22"/>
    </row>
    <row r="644" ht="15">
      <c r="A644" s="22"/>
    </row>
    <row r="645" ht="15">
      <c r="A645" s="22"/>
    </row>
    <row r="646" ht="15">
      <c r="A646" s="22"/>
    </row>
    <row r="647" ht="15">
      <c r="A647" s="22"/>
    </row>
    <row r="648" ht="15">
      <c r="A648" s="22"/>
    </row>
    <row r="649" ht="15">
      <c r="A649" s="22"/>
    </row>
    <row r="650" ht="15">
      <c r="A650" s="22"/>
    </row>
    <row r="651" ht="15">
      <c r="A651" s="22"/>
    </row>
    <row r="652" ht="15">
      <c r="A652" s="22"/>
    </row>
    <row r="653" ht="15">
      <c r="A653" s="22"/>
    </row>
    <row r="654" ht="15">
      <c r="A654" s="22"/>
    </row>
    <row r="655" ht="15">
      <c r="A655" s="22"/>
    </row>
    <row r="656" ht="15">
      <c r="A656" s="22"/>
    </row>
    <row r="657" ht="15">
      <c r="A657" s="22"/>
    </row>
    <row r="658" ht="15">
      <c r="A658" s="22"/>
    </row>
    <row r="659" ht="15">
      <c r="A659" s="22"/>
    </row>
    <row r="660" ht="15">
      <c r="A660" s="22"/>
    </row>
    <row r="661" ht="15">
      <c r="A661" s="22"/>
    </row>
    <row r="662" ht="15">
      <c r="A662" s="22"/>
    </row>
    <row r="663" ht="15">
      <c r="A663" s="22"/>
    </row>
    <row r="664" ht="15">
      <c r="A664" s="22"/>
    </row>
    <row r="665" ht="15">
      <c r="A665" s="22"/>
    </row>
    <row r="666" ht="15">
      <c r="A666" s="22"/>
    </row>
    <row r="667" ht="15">
      <c r="A667" s="22"/>
    </row>
    <row r="668" ht="15">
      <c r="A668" s="22"/>
    </row>
    <row r="669" ht="15">
      <c r="A669" s="22"/>
    </row>
    <row r="670" ht="15">
      <c r="A670" s="22"/>
    </row>
    <row r="671" ht="15">
      <c r="A671" s="22"/>
    </row>
    <row r="672" ht="15">
      <c r="A672" s="22"/>
    </row>
    <row r="673" ht="15">
      <c r="A673" s="22"/>
    </row>
    <row r="674" ht="15">
      <c r="A674" s="22"/>
    </row>
    <row r="675" ht="15">
      <c r="A675" s="22"/>
    </row>
    <row r="676" ht="15">
      <c r="A676" s="22"/>
    </row>
    <row r="677" ht="15">
      <c r="A677" s="22"/>
    </row>
    <row r="678" ht="15">
      <c r="A678" s="22"/>
    </row>
    <row r="679" ht="15">
      <c r="A679" s="22"/>
    </row>
    <row r="680" ht="15">
      <c r="A680" s="22"/>
    </row>
    <row r="681" ht="15">
      <c r="A681" s="22"/>
    </row>
    <row r="682" ht="15">
      <c r="A682" s="22"/>
    </row>
    <row r="683" ht="15">
      <c r="A683" s="22"/>
    </row>
    <row r="684" ht="15">
      <c r="A684" s="22"/>
    </row>
    <row r="685" ht="15">
      <c r="A685" s="22"/>
    </row>
    <row r="686" ht="15">
      <c r="A686" s="22"/>
    </row>
    <row r="687" ht="15">
      <c r="A687" s="22"/>
    </row>
    <row r="688" ht="15">
      <c r="A688" s="22"/>
    </row>
    <row r="689" ht="15">
      <c r="A689" s="22"/>
    </row>
    <row r="690" ht="15">
      <c r="A690" s="22"/>
    </row>
    <row r="691" ht="15">
      <c r="A691" s="22"/>
    </row>
    <row r="692" ht="15">
      <c r="A692" s="22"/>
    </row>
    <row r="693" ht="15">
      <c r="A693" s="22"/>
    </row>
    <row r="694" ht="15">
      <c r="A694" s="22"/>
    </row>
    <row r="695" ht="15">
      <c r="A695" s="22"/>
    </row>
    <row r="696" ht="15">
      <c r="A696" s="22"/>
    </row>
    <row r="697" ht="15">
      <c r="A697" s="22"/>
    </row>
    <row r="698" ht="15">
      <c r="A698" s="22"/>
    </row>
    <row r="699" ht="15">
      <c r="A699" s="22"/>
    </row>
    <row r="700" ht="15">
      <c r="A700" s="22"/>
    </row>
    <row r="701" ht="15">
      <c r="A701" s="22"/>
    </row>
    <row r="702" ht="15">
      <c r="A702" s="22"/>
    </row>
    <row r="703" ht="15">
      <c r="A703" s="22"/>
    </row>
  </sheetData>
  <printOptions horizontalCentered="1"/>
  <pageMargins left="0.1968503937007874" right="0.1968503937007874" top="0.3937007874015748" bottom="0.3937007874015748" header="0.5118110236220472" footer="0.5118110236220472"/>
  <pageSetup fitToHeight="1" fitToWidth="1" orientation="portrait" paperSize="9" scale="58" r:id="rId1"/>
  <headerFooter alignWithMargins="0">
    <oddFooter>&amp;L&amp;F
&amp;A&amp;R&amp;D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showGridLines="0" tabSelected="1" view="pageBreakPreview" zoomScale="60" workbookViewId="0" topLeftCell="A44">
      <selection activeCell="O62" sqref="O62"/>
    </sheetView>
  </sheetViews>
  <sheetFormatPr defaultColWidth="9.140625" defaultRowHeight="14.25" customHeight="1"/>
  <cols>
    <col min="1" max="1" width="1.1484375" style="33" customWidth="1"/>
    <col min="2" max="2" width="4.7109375" style="39" customWidth="1"/>
    <col min="3" max="5" width="2.7109375" style="31" customWidth="1"/>
    <col min="6" max="7" width="13.00390625" style="32" customWidth="1"/>
    <col min="8" max="8" width="33.00390625" style="32" customWidth="1"/>
    <col min="9" max="9" width="20.8515625" style="32" customWidth="1"/>
    <col min="10" max="11" width="0.85546875" style="32" customWidth="1"/>
    <col min="12" max="12" width="20.8515625" style="32" customWidth="1"/>
    <col min="13" max="13" width="1.1484375" style="33" customWidth="1"/>
    <col min="14" max="16384" width="9.140625" style="33" customWidth="1"/>
  </cols>
  <sheetData>
    <row r="1" ht="15.75">
      <c r="B1" s="30" t="s">
        <v>37</v>
      </c>
    </row>
    <row r="2" ht="15.75">
      <c r="B2" s="30" t="s">
        <v>102</v>
      </c>
    </row>
    <row r="3" spans="2:12" ht="15.75">
      <c r="B3" s="30"/>
      <c r="I3" s="57" t="s">
        <v>104</v>
      </c>
      <c r="L3" s="57" t="s">
        <v>103</v>
      </c>
    </row>
    <row r="4" spans="2:12" ht="15.75">
      <c r="B4" s="30"/>
      <c r="H4" s="34"/>
      <c r="I4" s="35" t="s">
        <v>1</v>
      </c>
      <c r="J4" s="36"/>
      <c r="K4" s="35"/>
      <c r="L4" s="36" t="s">
        <v>4</v>
      </c>
    </row>
    <row r="5" spans="2:12" ht="15.75">
      <c r="B5" s="31"/>
      <c r="C5" s="30"/>
      <c r="H5" s="34"/>
      <c r="I5" s="37" t="s">
        <v>2</v>
      </c>
      <c r="J5" s="38"/>
      <c r="K5" s="37"/>
      <c r="L5" s="38" t="s">
        <v>5</v>
      </c>
    </row>
    <row r="6" spans="8:12" ht="15.75">
      <c r="H6" s="40"/>
      <c r="I6" s="37" t="s">
        <v>3</v>
      </c>
      <c r="J6" s="38"/>
      <c r="K6" s="37"/>
      <c r="L6" s="38" t="s">
        <v>6</v>
      </c>
    </row>
    <row r="7" spans="8:12" ht="15.75">
      <c r="H7" s="40"/>
      <c r="I7" s="37"/>
      <c r="J7" s="38"/>
      <c r="K7" s="37"/>
      <c r="L7" s="38" t="s">
        <v>7</v>
      </c>
    </row>
    <row r="8" spans="8:12" ht="12.75" customHeight="1">
      <c r="H8" s="40"/>
      <c r="I8" s="41" t="s">
        <v>101</v>
      </c>
      <c r="J8" s="42"/>
      <c r="K8" s="41"/>
      <c r="L8" s="42" t="s">
        <v>28</v>
      </c>
    </row>
    <row r="9" spans="8:12" ht="12.75" customHeight="1">
      <c r="H9" s="34"/>
      <c r="I9" s="43" t="s">
        <v>0</v>
      </c>
      <c r="J9" s="44"/>
      <c r="K9" s="43"/>
      <c r="L9" s="44" t="s">
        <v>0</v>
      </c>
    </row>
    <row r="10" spans="8:12" ht="13.5" customHeight="1">
      <c r="H10" s="34"/>
      <c r="I10" s="34"/>
      <c r="J10" s="34"/>
      <c r="K10" s="34"/>
      <c r="L10" s="34"/>
    </row>
    <row r="11" spans="2:12" ht="13.5" customHeight="1">
      <c r="B11" s="45">
        <v>1</v>
      </c>
      <c r="C11" s="30" t="s">
        <v>8</v>
      </c>
      <c r="I11" s="46">
        <v>0</v>
      </c>
      <c r="J11" s="46"/>
      <c r="K11" s="46"/>
      <c r="L11" s="46">
        <v>128611</v>
      </c>
    </row>
    <row r="12" spans="9:12" ht="13.5" customHeight="1">
      <c r="I12" s="46"/>
      <c r="J12" s="46"/>
      <c r="K12" s="46"/>
      <c r="L12" s="46"/>
    </row>
    <row r="13" spans="2:12" ht="13.5" customHeight="1">
      <c r="B13" s="45">
        <v>2</v>
      </c>
      <c r="C13" s="30" t="s">
        <v>9</v>
      </c>
      <c r="I13" s="46">
        <v>0</v>
      </c>
      <c r="J13" s="46"/>
      <c r="K13" s="46"/>
      <c r="L13" s="46">
        <v>0</v>
      </c>
    </row>
    <row r="14" spans="9:12" ht="13.5" customHeight="1">
      <c r="I14" s="46"/>
      <c r="J14" s="46"/>
      <c r="K14" s="46"/>
      <c r="L14" s="46"/>
    </row>
    <row r="15" spans="2:12" ht="13.5" customHeight="1">
      <c r="B15" s="45">
        <v>3</v>
      </c>
      <c r="C15" s="30" t="s">
        <v>10</v>
      </c>
      <c r="I15" s="46">
        <v>0</v>
      </c>
      <c r="J15" s="46"/>
      <c r="K15" s="46"/>
      <c r="L15" s="46">
        <v>0</v>
      </c>
    </row>
    <row r="16" spans="9:12" ht="13.5" customHeight="1">
      <c r="I16" s="46"/>
      <c r="J16" s="46"/>
      <c r="K16" s="46"/>
      <c r="L16" s="46"/>
    </row>
    <row r="17" spans="2:12" ht="13.5" customHeight="1">
      <c r="B17" s="45">
        <v>4</v>
      </c>
      <c r="C17" s="30" t="s">
        <v>11</v>
      </c>
      <c r="I17" s="46"/>
      <c r="J17" s="46"/>
      <c r="K17" s="46"/>
      <c r="L17" s="46"/>
    </row>
    <row r="18" spans="4:12" ht="13.5" customHeight="1">
      <c r="D18" s="31" t="s">
        <v>29</v>
      </c>
      <c r="I18" s="46">
        <v>0</v>
      </c>
      <c r="J18" s="46"/>
      <c r="K18" s="46"/>
      <c r="L18" s="46">
        <v>215</v>
      </c>
    </row>
    <row r="19" spans="4:12" ht="13.5" customHeight="1">
      <c r="D19" s="31" t="s">
        <v>30</v>
      </c>
      <c r="I19" s="46">
        <v>0</v>
      </c>
      <c r="J19" s="46"/>
      <c r="K19" s="46"/>
      <c r="L19" s="46">
        <v>2075</v>
      </c>
    </row>
    <row r="20" spans="9:12" ht="13.5" customHeight="1">
      <c r="I20" s="46"/>
      <c r="J20" s="46"/>
      <c r="K20" s="46"/>
      <c r="L20" s="46"/>
    </row>
    <row r="21" spans="2:12" ht="13.5" customHeight="1">
      <c r="B21" s="45">
        <v>5</v>
      </c>
      <c r="C21" s="30" t="s">
        <v>12</v>
      </c>
      <c r="I21" s="46"/>
      <c r="J21" s="46"/>
      <c r="K21" s="46"/>
      <c r="L21" s="46"/>
    </row>
    <row r="22" spans="4:12" ht="13.5" customHeight="1">
      <c r="D22" s="31" t="s">
        <v>13</v>
      </c>
      <c r="I22" s="46">
        <v>0</v>
      </c>
      <c r="J22" s="46"/>
      <c r="K22" s="46"/>
      <c r="L22" s="46">
        <v>104237</v>
      </c>
    </row>
    <row r="23" spans="4:12" ht="13.5" customHeight="1">
      <c r="D23" s="31" t="s">
        <v>17</v>
      </c>
      <c r="I23" s="46">
        <v>0</v>
      </c>
      <c r="J23" s="46"/>
      <c r="K23" s="46"/>
      <c r="L23" s="46">
        <v>4214</v>
      </c>
    </row>
    <row r="24" spans="4:12" ht="13.5" customHeight="1">
      <c r="D24" s="31" t="s">
        <v>31</v>
      </c>
      <c r="I24" s="46">
        <v>1799</v>
      </c>
      <c r="J24" s="46"/>
      <c r="K24" s="46"/>
      <c r="L24" s="46">
        <v>21460</v>
      </c>
    </row>
    <row r="25" spans="4:12" ht="13.5" customHeight="1">
      <c r="D25" s="31" t="s">
        <v>32</v>
      </c>
      <c r="I25" s="46">
        <v>0</v>
      </c>
      <c r="J25" s="46"/>
      <c r="K25" s="46"/>
      <c r="L25" s="46">
        <v>5743</v>
      </c>
    </row>
    <row r="26" spans="4:12" ht="13.5" customHeight="1">
      <c r="D26" s="31" t="s">
        <v>15</v>
      </c>
      <c r="I26" s="46">
        <v>791017</v>
      </c>
      <c r="J26" s="46"/>
      <c r="K26" s="46"/>
      <c r="L26" s="46">
        <v>30451</v>
      </c>
    </row>
    <row r="27" spans="4:12" ht="13.5" customHeight="1">
      <c r="D27" s="31" t="s">
        <v>16</v>
      </c>
      <c r="I27" s="46">
        <v>3359</v>
      </c>
      <c r="J27" s="46"/>
      <c r="K27" s="46"/>
      <c r="L27" s="46">
        <v>2881</v>
      </c>
    </row>
    <row r="28" spans="9:12" ht="3.75" customHeight="1">
      <c r="I28" s="46"/>
      <c r="J28" s="46"/>
      <c r="K28" s="46"/>
      <c r="L28" s="46"/>
    </row>
    <row r="29" spans="2:12" s="52" customFormat="1" ht="24" customHeight="1">
      <c r="B29" s="47"/>
      <c r="C29" s="48"/>
      <c r="D29" s="48"/>
      <c r="E29" s="48"/>
      <c r="F29" s="49"/>
      <c r="G29" s="49"/>
      <c r="H29" s="49"/>
      <c r="I29" s="50">
        <f>SUM(I22:I27)</f>
        <v>796175</v>
      </c>
      <c r="J29" s="51"/>
      <c r="K29" s="51"/>
      <c r="L29" s="50">
        <f>SUM(L22:L27)</f>
        <v>168986</v>
      </c>
    </row>
    <row r="30" spans="9:12" ht="4.5" customHeight="1">
      <c r="I30" s="46"/>
      <c r="J30" s="46"/>
      <c r="K30" s="46"/>
      <c r="L30" s="46"/>
    </row>
    <row r="31" spans="9:12" ht="13.5" customHeight="1">
      <c r="I31" s="46"/>
      <c r="J31" s="46"/>
      <c r="K31" s="46"/>
      <c r="L31" s="46"/>
    </row>
    <row r="32" spans="2:12" ht="13.5" customHeight="1">
      <c r="B32" s="45">
        <v>6</v>
      </c>
      <c r="C32" s="30" t="s">
        <v>100</v>
      </c>
      <c r="I32" s="46"/>
      <c r="J32" s="46"/>
      <c r="K32" s="46"/>
      <c r="L32" s="46"/>
    </row>
    <row r="33" spans="4:12" ht="13.5" customHeight="1">
      <c r="D33" s="31" t="s">
        <v>14</v>
      </c>
      <c r="I33" s="46">
        <v>0</v>
      </c>
      <c r="J33" s="46"/>
      <c r="K33" s="46"/>
      <c r="L33" s="46">
        <v>37240</v>
      </c>
    </row>
    <row r="34" spans="4:12" ht="13.5" customHeight="1">
      <c r="D34" s="31" t="s">
        <v>19</v>
      </c>
      <c r="I34" s="46">
        <v>4611</v>
      </c>
      <c r="J34" s="46"/>
      <c r="K34" s="46"/>
      <c r="L34" s="46">
        <v>33165</v>
      </c>
    </row>
    <row r="35" spans="4:12" ht="13.5" customHeight="1">
      <c r="D35" s="31" t="s">
        <v>33</v>
      </c>
      <c r="I35" s="46">
        <v>0</v>
      </c>
      <c r="J35" s="46"/>
      <c r="K35" s="46"/>
      <c r="L35" s="46">
        <v>30804</v>
      </c>
    </row>
    <row r="36" spans="4:12" ht="13.5" customHeight="1">
      <c r="D36" s="31" t="s">
        <v>20</v>
      </c>
      <c r="I36" s="46">
        <v>2205</v>
      </c>
      <c r="J36" s="46"/>
      <c r="K36" s="46"/>
      <c r="L36" s="46">
        <v>10163</v>
      </c>
    </row>
    <row r="37" spans="4:12" ht="13.5" customHeight="1">
      <c r="D37" s="31" t="s">
        <v>34</v>
      </c>
      <c r="I37" s="46">
        <v>0</v>
      </c>
      <c r="J37" s="46"/>
      <c r="K37" s="46"/>
      <c r="L37" s="46">
        <v>8748</v>
      </c>
    </row>
    <row r="38" spans="4:12" ht="13.5" customHeight="1">
      <c r="D38" s="31" t="s">
        <v>18</v>
      </c>
      <c r="I38" s="46">
        <v>0</v>
      </c>
      <c r="J38" s="46"/>
      <c r="K38" s="46"/>
      <c r="L38" s="46">
        <v>228</v>
      </c>
    </row>
    <row r="39" spans="9:12" ht="3.75" customHeight="1">
      <c r="I39" s="46"/>
      <c r="J39" s="46"/>
      <c r="K39" s="46"/>
      <c r="L39" s="46"/>
    </row>
    <row r="40" spans="2:12" s="52" customFormat="1" ht="24" customHeight="1">
      <c r="B40" s="47"/>
      <c r="C40" s="48"/>
      <c r="D40" s="48"/>
      <c r="E40" s="48"/>
      <c r="F40" s="49"/>
      <c r="G40" s="49"/>
      <c r="H40" s="49"/>
      <c r="I40" s="50">
        <f>SUM(I33:I38)</f>
        <v>6816</v>
      </c>
      <c r="J40" s="51"/>
      <c r="K40" s="51"/>
      <c r="L40" s="50">
        <f>SUM(L33:L38)</f>
        <v>120348</v>
      </c>
    </row>
    <row r="41" spans="9:12" ht="4.5" customHeight="1">
      <c r="I41" s="46"/>
      <c r="J41" s="46"/>
      <c r="K41" s="46"/>
      <c r="L41" s="46"/>
    </row>
    <row r="42" spans="9:12" ht="14.25" customHeight="1">
      <c r="I42" s="46"/>
      <c r="J42" s="46"/>
      <c r="K42" s="46"/>
      <c r="L42" s="46"/>
    </row>
    <row r="43" spans="2:12" s="54" customFormat="1" ht="13.5" customHeight="1">
      <c r="B43" s="45">
        <v>7</v>
      </c>
      <c r="C43" s="30" t="s">
        <v>21</v>
      </c>
      <c r="D43" s="31"/>
      <c r="E43" s="31"/>
      <c r="F43" s="32"/>
      <c r="G43" s="32"/>
      <c r="H43" s="32"/>
      <c r="I43" s="53">
        <f>I29-I40</f>
        <v>789359</v>
      </c>
      <c r="J43" s="53"/>
      <c r="K43" s="53"/>
      <c r="L43" s="53">
        <f>L29-L40</f>
        <v>48638</v>
      </c>
    </row>
    <row r="44" spans="9:12" ht="13.5" customHeight="1">
      <c r="I44" s="46"/>
      <c r="J44" s="46"/>
      <c r="K44" s="46"/>
      <c r="L44" s="46"/>
    </row>
    <row r="45" spans="2:12" s="52" customFormat="1" ht="24" customHeight="1" thickBot="1">
      <c r="B45" s="47"/>
      <c r="C45" s="48"/>
      <c r="D45" s="48"/>
      <c r="E45" s="48"/>
      <c r="F45" s="49"/>
      <c r="G45" s="49"/>
      <c r="H45" s="49"/>
      <c r="I45" s="55">
        <f>I11+I13+I15+I18+I19+I43</f>
        <v>789359</v>
      </c>
      <c r="J45" s="51"/>
      <c r="K45" s="51"/>
      <c r="L45" s="55">
        <f>L11+L13+L15+L18+L19+L43</f>
        <v>179539</v>
      </c>
    </row>
    <row r="46" spans="9:12" ht="4.5" customHeight="1">
      <c r="I46" s="46"/>
      <c r="J46" s="46"/>
      <c r="K46" s="46"/>
      <c r="L46" s="46"/>
    </row>
    <row r="47" spans="2:12" ht="13.5" customHeight="1">
      <c r="B47" s="45">
        <v>8</v>
      </c>
      <c r="C47" s="30" t="s">
        <v>22</v>
      </c>
      <c r="I47" s="46"/>
      <c r="J47" s="46"/>
      <c r="K47" s="46"/>
      <c r="L47" s="46"/>
    </row>
    <row r="48" spans="4:12" ht="13.5" customHeight="1">
      <c r="D48" s="31" t="s">
        <v>23</v>
      </c>
      <c r="I48" s="46">
        <v>157950</v>
      </c>
      <c r="J48" s="46"/>
      <c r="K48" s="46"/>
      <c r="L48" s="46">
        <v>157950</v>
      </c>
    </row>
    <row r="49" spans="4:12" ht="13.5" customHeight="1">
      <c r="D49" s="31" t="s">
        <v>24</v>
      </c>
      <c r="I49" s="46"/>
      <c r="J49" s="46"/>
      <c r="K49" s="46"/>
      <c r="L49" s="46"/>
    </row>
    <row r="50" spans="5:12" ht="13.5" customHeight="1">
      <c r="E50" s="31" t="s">
        <v>36</v>
      </c>
      <c r="I50" s="46">
        <v>15899</v>
      </c>
      <c r="J50" s="46"/>
      <c r="K50" s="46"/>
      <c r="L50" s="46">
        <v>15899</v>
      </c>
    </row>
    <row r="51" spans="5:12" ht="13.5" customHeight="1">
      <c r="E51" s="31" t="s">
        <v>35</v>
      </c>
      <c r="I51" s="46">
        <v>615510</v>
      </c>
      <c r="J51" s="46"/>
      <c r="K51" s="46"/>
      <c r="L51" s="46">
        <v>2438</v>
      </c>
    </row>
    <row r="52" spans="9:12" ht="13.5" customHeight="1">
      <c r="I52" s="46"/>
      <c r="J52" s="46"/>
      <c r="K52" s="46"/>
      <c r="L52" s="46"/>
    </row>
    <row r="53" spans="2:12" ht="13.5" customHeight="1">
      <c r="B53" s="45">
        <v>9</v>
      </c>
      <c r="C53" s="30" t="s">
        <v>25</v>
      </c>
      <c r="I53" s="46">
        <v>0</v>
      </c>
      <c r="J53" s="46"/>
      <c r="K53" s="46"/>
      <c r="L53" s="46">
        <v>0</v>
      </c>
    </row>
    <row r="54" spans="9:12" ht="13.5" customHeight="1">
      <c r="I54" s="46"/>
      <c r="J54" s="46"/>
      <c r="K54" s="46"/>
      <c r="L54" s="46"/>
    </row>
    <row r="55" spans="2:12" ht="13.5" customHeight="1">
      <c r="B55" s="45">
        <v>10</v>
      </c>
      <c r="C55" s="30" t="s">
        <v>26</v>
      </c>
      <c r="I55" s="46">
        <v>0</v>
      </c>
      <c r="J55" s="46"/>
      <c r="K55" s="46"/>
      <c r="L55" s="46">
        <v>0</v>
      </c>
    </row>
    <row r="56" spans="9:12" ht="13.5" customHeight="1">
      <c r="I56" s="46"/>
      <c r="J56" s="46"/>
      <c r="K56" s="46"/>
      <c r="L56" s="46"/>
    </row>
    <row r="57" spans="2:12" ht="13.5" customHeight="1">
      <c r="B57" s="45">
        <v>11</v>
      </c>
      <c r="C57" s="30" t="s">
        <v>27</v>
      </c>
      <c r="I57" s="46">
        <v>0</v>
      </c>
      <c r="J57" s="46"/>
      <c r="K57" s="46"/>
      <c r="L57" s="46">
        <v>3252</v>
      </c>
    </row>
    <row r="58" spans="9:12" ht="13.5" customHeight="1">
      <c r="I58" s="46"/>
      <c r="J58" s="46"/>
      <c r="K58" s="46"/>
      <c r="L58" s="46"/>
    </row>
    <row r="59" spans="2:12" s="52" customFormat="1" ht="24" customHeight="1" thickBot="1">
      <c r="B59" s="47"/>
      <c r="C59" s="48"/>
      <c r="D59" s="48"/>
      <c r="E59" s="48"/>
      <c r="F59" s="49"/>
      <c r="G59" s="49"/>
      <c r="H59" s="49"/>
      <c r="I59" s="55">
        <f>I48+I50+I51+I53+I55+I57</f>
        <v>789359</v>
      </c>
      <c r="J59" s="51"/>
      <c r="K59" s="51"/>
      <c r="L59" s="55">
        <f>L48+L50+L51+L53+L55+L57</f>
        <v>179539</v>
      </c>
    </row>
    <row r="60" spans="9:12" ht="15" customHeight="1">
      <c r="I60" s="46"/>
      <c r="J60" s="46"/>
      <c r="K60" s="46"/>
      <c r="L60" s="46"/>
    </row>
    <row r="61" spans="2:12" s="54" customFormat="1" ht="14.25" customHeight="1" thickBot="1">
      <c r="B61" s="45">
        <v>12</v>
      </c>
      <c r="C61" s="58" t="s">
        <v>105</v>
      </c>
      <c r="D61" s="31"/>
      <c r="E61" s="31"/>
      <c r="F61" s="32"/>
      <c r="G61" s="32"/>
      <c r="H61" s="32"/>
      <c r="I61" s="59">
        <f>(I45-I18-I19-I55-I57)/202500</f>
        <v>3.8980691358024693</v>
      </c>
      <c r="J61" s="60"/>
      <c r="K61" s="60"/>
      <c r="L61" s="59">
        <f>(L45-L18-L19-L55-L57)/202500</f>
        <v>0.8592444444444445</v>
      </c>
    </row>
    <row r="62" spans="9:12" ht="13.5" customHeight="1" thickTop="1">
      <c r="I62" s="46"/>
      <c r="J62" s="46"/>
      <c r="K62" s="46"/>
      <c r="L62" s="46"/>
    </row>
    <row r="63" spans="2:12" ht="13.5" customHeight="1">
      <c r="B63" s="30" t="s">
        <v>97</v>
      </c>
      <c r="I63" s="56"/>
      <c r="J63" s="56"/>
      <c r="K63" s="56"/>
      <c r="L63" s="56"/>
    </row>
    <row r="64" ht="13.5" customHeight="1">
      <c r="B64" s="31" t="s">
        <v>98</v>
      </c>
    </row>
    <row r="65" ht="13.5" customHeight="1">
      <c r="B65" s="31" t="s">
        <v>99</v>
      </c>
    </row>
    <row r="66" ht="14.25" customHeight="1">
      <c r="B66" s="31"/>
    </row>
  </sheetData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LEGQPT</cp:lastModifiedBy>
  <cp:lastPrinted>2000-02-29T02:23:54Z</cp:lastPrinted>
  <dcterms:created xsi:type="dcterms:W3CDTF">1999-08-20T07:42:22Z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